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4d\AC\Temp\"/>
    </mc:Choice>
  </mc:AlternateContent>
  <xr:revisionPtr revIDLastSave="307" documentId="8_{83F4B3D5-D9DD-43F3-8124-488F17EA020D}" xr6:coauthVersionLast="45" xr6:coauthVersionMax="45" xr10:uidLastSave="{74FF358F-A954-44D3-ACAF-07B62E517522}"/>
  <bookViews>
    <workbookView xWindow="825" yWindow="-105" windowWidth="18495" windowHeight="11025" activeTab="2" xr2:uid="{00000000-000D-0000-FFFF-FFFF00000000}"/>
  </bookViews>
  <sheets>
    <sheet name="Instructions_Checklist" sheetId="11" r:id="rId1"/>
    <sheet name="Budget_Summary" sheetId="4" r:id="rId2"/>
    <sheet name="Equip_Vehicles" sheetId="10" r:id="rId3"/>
    <sheet name="Equip_Station" sheetId="6" r:id="rId4"/>
    <sheet name="Contractual" sheetId="3" r:id="rId5"/>
    <sheet name="Supplies" sheetId="13" r:id="rId6"/>
    <sheet name="Personnel" sheetId="5" r:id="rId7"/>
    <sheet name="Other" sheetId="15" r:id="rId8"/>
  </sheets>
  <definedNames>
    <definedName name="_xlnm._FilterDatabase" localSheetId="5" hidden="1">Supplies!$A$3:$G$21</definedName>
    <definedName name="_xlnm.Print_Area" localSheetId="1">Budget_Summary!$B$2:$G$19</definedName>
    <definedName name="_xlnm.Print_Area" localSheetId="4">Contractual!$A$2:$H$17</definedName>
    <definedName name="_xlnm.Print_Area" localSheetId="3">Equip_Station!$A$3:$K$20</definedName>
    <definedName name="_xlnm.Print_Area" localSheetId="2">Equip_Vehicles!$A$4:$N$21</definedName>
    <definedName name="_xlnm.Print_Area" localSheetId="6">Personnel!$A$2:$G$17</definedName>
    <definedName name="_xlnm.Print_Titles" localSheetId="4">Contractual!$D:$D,Contractual!$2:$2</definedName>
    <definedName name="_xlnm.Print_Titles" localSheetId="3">Equip_Station!$D:$D,Equip_Station!$3:$3</definedName>
    <definedName name="_xlnm.Print_Titles" localSheetId="6">Personnel!#REF!,Personnel!$2:$2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5" l="1"/>
  <c r="G19" i="15"/>
  <c r="G18" i="15"/>
  <c r="G17" i="15"/>
  <c r="G16" i="15"/>
  <c r="G15" i="15"/>
  <c r="G14" i="15"/>
  <c r="G13" i="15"/>
  <c r="G12" i="15"/>
  <c r="G11" i="15"/>
  <c r="G10" i="15"/>
  <c r="G9" i="15"/>
  <c r="G8" i="15"/>
  <c r="G7" i="15"/>
  <c r="G6" i="15"/>
  <c r="G5" i="15"/>
  <c r="G4" i="15"/>
  <c r="G3" i="15"/>
  <c r="I2" i="15"/>
  <c r="C18" i="4" s="1"/>
  <c r="I3" i="13"/>
  <c r="C16" i="4" s="1"/>
  <c r="F3" i="3"/>
  <c r="F4" i="3"/>
  <c r="H2" i="3"/>
  <c r="G21" i="15"/>
  <c r="G21" i="13"/>
  <c r="G20" i="13"/>
  <c r="G19" i="13"/>
  <c r="G18" i="13"/>
  <c r="G17" i="13"/>
  <c r="G16" i="13"/>
  <c r="G15" i="13"/>
  <c r="G14" i="13"/>
  <c r="G13" i="13"/>
  <c r="G12" i="13"/>
  <c r="G11" i="13"/>
  <c r="G10" i="13"/>
  <c r="G9" i="13"/>
  <c r="G8" i="13"/>
  <c r="G7" i="13"/>
  <c r="G6" i="13"/>
  <c r="G5" i="13"/>
  <c r="G4" i="13"/>
  <c r="I4" i="13" s="1"/>
  <c r="F16" i="4" s="1"/>
  <c r="I3" i="15" l="1"/>
  <c r="F18" i="4" s="1"/>
  <c r="G18" i="4" s="1"/>
  <c r="G16" i="4"/>
  <c r="J5" i="10"/>
  <c r="M5" i="10" s="1"/>
  <c r="M6" i="10"/>
  <c r="M7" i="10"/>
  <c r="M8" i="10"/>
  <c r="M9" i="10"/>
  <c r="M10" i="10"/>
  <c r="M11" i="10"/>
  <c r="M12" i="10"/>
  <c r="M13" i="10"/>
  <c r="M14" i="10"/>
  <c r="M15" i="10"/>
  <c r="M16" i="10"/>
  <c r="M17" i="10"/>
  <c r="M18" i="10"/>
  <c r="M19" i="10"/>
  <c r="M20" i="10"/>
  <c r="M21" i="10"/>
  <c r="M22" i="10"/>
  <c r="M23" i="10"/>
  <c r="M24" i="10"/>
  <c r="M25" i="10"/>
  <c r="M26" i="10"/>
  <c r="M27" i="10"/>
  <c r="M28" i="10"/>
  <c r="M29" i="10"/>
  <c r="M30" i="10"/>
  <c r="L6" i="10"/>
  <c r="L7" i="10"/>
  <c r="L8" i="10"/>
  <c r="L9" i="10"/>
  <c r="L10" i="10"/>
  <c r="L11" i="10"/>
  <c r="L12" i="10"/>
  <c r="L13" i="10"/>
  <c r="L14" i="10"/>
  <c r="L15" i="10"/>
  <c r="L16" i="10"/>
  <c r="L17" i="10"/>
  <c r="L18" i="10"/>
  <c r="L19" i="10"/>
  <c r="L20" i="10"/>
  <c r="L21" i="10"/>
  <c r="L22" i="10"/>
  <c r="L23" i="10"/>
  <c r="L24" i="10"/>
  <c r="L25" i="10"/>
  <c r="L26" i="10"/>
  <c r="L27" i="10"/>
  <c r="L28" i="10"/>
  <c r="L29" i="10"/>
  <c r="L30" i="10"/>
  <c r="D3" i="5"/>
  <c r="G2" i="5" s="1"/>
  <c r="C17" i="4" s="1"/>
  <c r="F5" i="3"/>
  <c r="H3" i="3" s="1"/>
  <c r="F15" i="4" s="1"/>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I4" i="6"/>
  <c r="K4" i="6" s="1"/>
  <c r="F13" i="4" s="1"/>
  <c r="K3" i="6"/>
  <c r="C13" i="4" s="1"/>
  <c r="E4" i="5"/>
  <c r="E3" i="5"/>
  <c r="G3" i="5" s="1"/>
  <c r="F17" i="4" s="1"/>
  <c r="C15" i="4"/>
  <c r="O5" i="10" l="1"/>
  <c r="F14" i="4" s="1"/>
  <c r="F12" i="4" s="1"/>
  <c r="L5" i="10"/>
  <c r="O4" i="10" s="1"/>
  <c r="C14" i="4" s="1"/>
  <c r="G17" i="4"/>
  <c r="G13" i="4"/>
  <c r="G15" i="4"/>
  <c r="F9" i="4" l="1"/>
  <c r="G14" i="4"/>
  <c r="G9" i="4" s="1"/>
  <c r="C12" i="4"/>
  <c r="C9" i="4" s="1"/>
  <c r="G12" i="4"/>
</calcChain>
</file>

<file path=xl/sharedStrings.xml><?xml version="1.0" encoding="utf-8"?>
<sst xmlns="http://schemas.openxmlformats.org/spreadsheetml/2006/main" count="159" uniqueCount="113">
  <si>
    <t>Instructions</t>
  </si>
  <si>
    <r>
      <t xml:space="preserve">Text color RED indicates an example, and cells are not calculated; </t>
    </r>
    <r>
      <rPr>
        <b/>
        <sz val="11"/>
        <color rgb="FFFF0000"/>
        <rFont val="Calibri"/>
        <family val="2"/>
        <scheme val="minor"/>
      </rPr>
      <t>do not edit</t>
    </r>
  </si>
  <si>
    <t>Applicant information</t>
  </si>
  <si>
    <r>
      <t xml:space="preserve">Grey cells indicate calculated amounts; </t>
    </r>
    <r>
      <rPr>
        <b/>
        <sz val="11"/>
        <color theme="1"/>
        <rFont val="Calibri"/>
        <family val="2"/>
        <scheme val="minor"/>
      </rPr>
      <t>do</t>
    </r>
    <r>
      <rPr>
        <sz val="11"/>
        <color theme="1"/>
        <rFont val="Calibri"/>
        <family val="2"/>
        <scheme val="minor"/>
      </rPr>
      <t xml:space="preserve"> </t>
    </r>
    <r>
      <rPr>
        <b/>
        <sz val="11"/>
        <color theme="1"/>
        <rFont val="Calibri"/>
        <family val="2"/>
        <scheme val="minor"/>
      </rPr>
      <t>not</t>
    </r>
    <r>
      <rPr>
        <sz val="11"/>
        <color theme="1"/>
        <rFont val="Calibri"/>
        <family val="2"/>
        <scheme val="minor"/>
      </rPr>
      <t xml:space="preserve"> </t>
    </r>
    <r>
      <rPr>
        <b/>
        <sz val="11"/>
        <color theme="1"/>
        <rFont val="Calibri"/>
        <family val="2"/>
        <scheme val="minor"/>
      </rPr>
      <t>edit</t>
    </r>
  </si>
  <si>
    <t xml:space="preserve">Input costs only in categories (tabs) that are necessary for your project. Vehicle purchase projects often have costs only in the Equip_Vehicles tab. Estimates are acceptable if necessary; price quotes are preferred. Ensure you include all planned expenses. Reasonbable contingency planning costs are acceptable for station installation projects. 
Metropolitan Energy Center is required to track all equipment purchases under this grant project until each piece depreciates below a fair market value of $5000. This workbook is designed to collect all the information we need to create an accurate equipment tracker, if your project is selected for award. </t>
  </si>
  <si>
    <t>Summary Tab</t>
  </si>
  <si>
    <t>Check Applicant information fields for accuracy.</t>
  </si>
  <si>
    <t>Note: the amount in C13 on the Summary Tab reflects your total proposed budget for the project and includes local cost share as well as Applicant federal request.</t>
  </si>
  <si>
    <t>Equip_Vehicles Tab</t>
  </si>
  <si>
    <t xml:space="preserve">Itemize planned vehicle purchases; one row per vehicle unit. All fields are required. </t>
  </si>
  <si>
    <t>If the proposed grant purchase is a fuel system retrofit, NOT an OEM AFV, alt fuel system information should be substituted for vehicle information. One row per retrofit system or system component, if components purchased separately. </t>
  </si>
  <si>
    <t>Also for fuel system retrofits, installation costs are eligible. Because the vehicles tab is recording only equipment costs, Installation costs should be recorded under the Personnel or Contractual tab, whichever is appropriate.</t>
  </si>
  <si>
    <t>Equip_Station Tab</t>
  </si>
  <si>
    <t>Itemize all station equipment here, individually and not as a package (unless the package itself has a serial or other identifying number). This is not the fair market value of the equipment but the amount you expect to pay for it. Estimates are acceptable, but quoted prices are preferred.</t>
  </si>
  <si>
    <t>Ideally taxes and profit would be included in individual equipment prices, but If the itemized breakdown from the vendor includes lump sums for tax, delivery and profit, those costs should be placed in the Contractual or Other tab, whichever is appropriate. </t>
  </si>
  <si>
    <t>Contractual Tab</t>
  </si>
  <si>
    <t>Enter all non-equiupment contractual costs here, including labor, rentals, lump sums for tax, profit, delivery, etc. Include supply purchases passed along by the vendor/contractor. Supplies need not be itemized.</t>
  </si>
  <si>
    <t>Supplies Tab</t>
  </si>
  <si>
    <t>For recording supplies planned for direct purchase by Applicant.</t>
  </si>
  <si>
    <t>Also use this tab for expensing supplies from one department to another in a vehicle or construction job. For this purpose, name your organization as the vendor in column A.</t>
  </si>
  <si>
    <t>Personnel Tab</t>
  </si>
  <si>
    <r>
      <t xml:space="preserve">Use this tab if you are using </t>
    </r>
    <r>
      <rPr>
        <b/>
        <sz val="11"/>
        <color theme="1"/>
        <rFont val="Calibri"/>
        <family val="2"/>
        <scheme val="minor"/>
      </rPr>
      <t>internal labor</t>
    </r>
    <r>
      <rPr>
        <sz val="11"/>
        <color theme="1"/>
        <rFont val="Calibri"/>
        <family val="2"/>
        <scheme val="minor"/>
      </rPr>
      <t xml:space="preserve"> to install alt fuel vehicle systems, for construction or to install fuel station equipment.</t>
    </r>
  </si>
  <si>
    <t>Other Tab</t>
  </si>
  <si>
    <t>For recording planned direct expenses by Applicant, such as permitting and contingency, that don't fit other expense categories.</t>
  </si>
  <si>
    <t>APPLICANT INFO</t>
  </si>
  <si>
    <t>Formatting notes / instructions</t>
  </si>
  <si>
    <t>company name</t>
  </si>
  <si>
    <t>XYZ Company</t>
  </si>
  <si>
    <r>
      <t xml:space="preserve">text color RED indicates an example; </t>
    </r>
    <r>
      <rPr>
        <b/>
        <sz val="10"/>
        <color rgb="FFFF0000"/>
        <rFont val="Calibri"/>
        <family val="2"/>
        <scheme val="minor"/>
      </rPr>
      <t>do not edit</t>
    </r>
  </si>
  <si>
    <r>
      <t xml:space="preserve">Calculated amounts; </t>
    </r>
    <r>
      <rPr>
        <b/>
        <sz val="10"/>
        <color theme="1"/>
        <rFont val="Calibri"/>
        <family val="2"/>
        <scheme val="minor"/>
      </rPr>
      <t>do</t>
    </r>
    <r>
      <rPr>
        <sz val="10"/>
        <color theme="1"/>
        <rFont val="Calibri"/>
        <family val="2"/>
        <scheme val="minor"/>
      </rPr>
      <t xml:space="preserve"> </t>
    </r>
    <r>
      <rPr>
        <b/>
        <sz val="10"/>
        <color theme="1"/>
        <rFont val="Calibri"/>
        <family val="2"/>
        <scheme val="minor"/>
      </rPr>
      <t>not</t>
    </r>
    <r>
      <rPr>
        <sz val="10"/>
        <color theme="1"/>
        <rFont val="Calibri"/>
        <family val="2"/>
        <scheme val="minor"/>
      </rPr>
      <t xml:space="preserve"> </t>
    </r>
    <r>
      <rPr>
        <b/>
        <sz val="10"/>
        <color theme="1"/>
        <rFont val="Calibri"/>
        <family val="2"/>
        <scheme val="minor"/>
      </rPr>
      <t>edit</t>
    </r>
  </si>
  <si>
    <t>company street address</t>
  </si>
  <si>
    <t>123 Main St., Suite 4</t>
  </si>
  <si>
    <t>company city, state zip +4</t>
  </si>
  <si>
    <t>Anywhere</t>
  </si>
  <si>
    <t>KS</t>
  </si>
  <si>
    <t>66214+1143</t>
  </si>
  <si>
    <t>DUNS No.</t>
  </si>
  <si>
    <t>0009998887</t>
  </si>
  <si>
    <t>date proposal submitted</t>
  </si>
  <si>
    <t>Federal share</t>
  </si>
  <si>
    <t>Partner share</t>
  </si>
  <si>
    <t>Budget total</t>
  </si>
  <si>
    <t>&lt;&lt;&lt;total proposed budget</t>
  </si>
  <si>
    <t xml:space="preserve"> cost share split in proposal &gt;&gt;&gt;&gt;&gt;&gt;&gt;</t>
  </si>
  <si>
    <t>sub-totals:</t>
  </si>
  <si>
    <t>equip</t>
  </si>
  <si>
    <t xml:space="preserve">     non-vehicles</t>
  </si>
  <si>
    <t xml:space="preserve">     vehicles</t>
  </si>
  <si>
    <t>contractual</t>
  </si>
  <si>
    <t>Supplies</t>
  </si>
  <si>
    <t xml:space="preserve">personnel </t>
  </si>
  <si>
    <t>Other</t>
  </si>
  <si>
    <t>O</t>
  </si>
  <si>
    <t>Dealer name</t>
  </si>
  <si>
    <t>Dealer zip</t>
  </si>
  <si>
    <t>Model year</t>
  </si>
  <si>
    <t>Make</t>
  </si>
  <si>
    <t>Model</t>
  </si>
  <si>
    <t>Fuel</t>
  </si>
  <si>
    <t>Minimum Activity Life (years) - equates to depreciation plan</t>
  </si>
  <si>
    <t>Estimated Annual Fuel Use (gallons)</t>
  </si>
  <si>
    <t>Unit of measure (i.e. diesel gallons, DGE, GGE, kWh)</t>
  </si>
  <si>
    <t>Total Cost EV, AFV or fuel system component</t>
  </si>
  <si>
    <t xml:space="preserve"> Comparable Cost of Diesel/Gas</t>
  </si>
  <si>
    <t>Eligible Project Cost</t>
  </si>
  <si>
    <t>Requested Federal Share (45% default)</t>
  </si>
  <si>
    <t>SUB TOTAL Eligible Cost &gt;&gt;&gt;&gt;&gt;</t>
  </si>
  <si>
    <t>Jones Ford Dealership (OEM AFV)</t>
  </si>
  <si>
    <t>99999+9999</t>
  </si>
  <si>
    <t>Ford</t>
  </si>
  <si>
    <t>E450</t>
  </si>
  <si>
    <t>CNG</t>
  </si>
  <si>
    <t>diesel gallons</t>
  </si>
  <si>
    <t>Fed Share:</t>
  </si>
  <si>
    <t>xyz Upfitters (fuel system retrofit)</t>
  </si>
  <si>
    <t>Icom</t>
  </si>
  <si>
    <t>6.7 L</t>
  </si>
  <si>
    <t>propane</t>
  </si>
  <si>
    <t>GGE</t>
  </si>
  <si>
    <t xml:space="preserve">
</t>
  </si>
  <si>
    <t>vendor company</t>
  </si>
  <si>
    <t>vendor zip</t>
  </si>
  <si>
    <t>description of equipment purchased</t>
  </si>
  <si>
    <t>make and model or equivalent info</t>
  </si>
  <si>
    <t xml:space="preserve">PER STATION: Estimated Annual Fuel Use (in kWh, gallons, DGE or GGE) </t>
  </si>
  <si>
    <t>Unit of measure (i.e. kWh, DGE, GGE, gallons)</t>
  </si>
  <si>
    <t>minimum activity life (years) - use your own depreciation values</t>
  </si>
  <si>
    <t>purchase amount</t>
  </si>
  <si>
    <t>SUB TOTAL Cost &gt;&gt;&gt;&gt;&gt;&gt;</t>
  </si>
  <si>
    <t>USA Manufacturer</t>
  </si>
  <si>
    <t>CNG Storage Tank</t>
  </si>
  <si>
    <t>Cobey Energy CE-VLA</t>
  </si>
  <si>
    <t>DGE</t>
  </si>
  <si>
    <t>Fed share</t>
  </si>
  <si>
    <t>description of grant activity</t>
  </si>
  <si>
    <t>name of purchased items</t>
  </si>
  <si>
    <t>Labor R Us</t>
  </si>
  <si>
    <t>55555+5555</t>
  </si>
  <si>
    <t>CNG Infrastructure Install</t>
  </si>
  <si>
    <t>contractual Labor</t>
  </si>
  <si>
    <t>purchase order date</t>
  </si>
  <si>
    <t>Supplies R Us</t>
  </si>
  <si>
    <t>piping, tubing, conduit</t>
  </si>
  <si>
    <t>Department</t>
  </si>
  <si>
    <t>date of grant work</t>
  </si>
  <si>
    <t>sub total paid</t>
  </si>
  <si>
    <t xml:space="preserve">Fleet Services </t>
  </si>
  <si>
    <t>Install AFV system on 10 vehicles</t>
  </si>
  <si>
    <t>Public Works</t>
  </si>
  <si>
    <t>Construction for concrete pad on propane station</t>
  </si>
  <si>
    <t>USA City</t>
  </si>
  <si>
    <t>permitting for CNG station install</t>
  </si>
  <si>
    <t>construction permit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</si>
</sst>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00"/>
    <numFmt numFmtId="165" formatCode="00000\-0000"/>
    <numFmt numFmtId="166" formatCode="mm/dd/yy;@"/>
    <numFmt numFmtId="167" formatCode="&quot;$&quot;#,##0.00;[Red]&quot;$&quot;#,##0.00"/>
    <numFmt numFmtId="168" formatCode="#,##0.00;[Red]#,##0.00"/>
    <numFmt numFmtId="169" formatCode="&quot;$&quot;#,##0"/>
  </numFmts>
  <fonts count="17" x14ac:knownFonts="1">
    <font>
      <sz val="11"/>
      <color theme="1"/>
      <name val="Calibri"/>
      <family val="2"/>
      <scheme val="minor"/>
    </font>
    <font>
      <sz val="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9"/>
      <name val="Calibri"/>
      <family val="2"/>
      <scheme val="minor"/>
    </font>
    <font>
      <b/>
      <sz val="15"/>
      <color theme="3"/>
      <name val="Calibri"/>
      <family val="2"/>
      <scheme val="minor"/>
    </font>
    <font>
      <b/>
      <sz val="11"/>
      <color rgb="FF000000"/>
      <name val="Calibri"/>
      <family val="2"/>
      <scheme val="minor"/>
    </font>
    <font>
      <b/>
      <sz val="14"/>
      <color theme="1"/>
      <name val="Calibri"/>
      <family val="2"/>
      <scheme val="minor"/>
    </font>
    <font>
      <i/>
      <sz val="10"/>
      <color theme="1"/>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rgb="FF000000"/>
      </top>
      <bottom style="medium">
        <color rgb="FF000000"/>
      </bottom>
      <diagonal/>
    </border>
  </borders>
  <cellStyleXfs count="4">
    <xf numFmtId="0" fontId="0" fillId="0" borderId="0"/>
    <xf numFmtId="44" fontId="2" fillId="0" borderId="0" applyFont="0" applyFill="0" applyBorder="0" applyAlignment="0" applyProtection="0"/>
    <xf numFmtId="0" fontId="8" fillId="0" borderId="14" applyNumberFormat="0" applyFill="0" applyAlignment="0" applyProtection="0"/>
    <xf numFmtId="43" fontId="2" fillId="0" borderId="0" applyFont="0" applyFill="0" applyBorder="0" applyAlignment="0" applyProtection="0"/>
  </cellStyleXfs>
  <cellXfs count="130">
    <xf numFmtId="0" fontId="0" fillId="0" borderId="0" xfId="0"/>
    <xf numFmtId="164" fontId="0" fillId="4" borderId="1" xfId="0" applyNumberFormat="1" applyFill="1" applyBorder="1"/>
    <xf numFmtId="0" fontId="0" fillId="0" borderId="0" xfId="0" applyProtection="1">
      <protection locked="0"/>
    </xf>
    <xf numFmtId="0" fontId="0" fillId="0" borderId="0" xfId="0" applyAlignment="1" applyProtection="1">
      <alignment wrapText="1"/>
      <protection locked="0"/>
    </xf>
    <xf numFmtId="166" fontId="0" fillId="0" borderId="0" xfId="0" applyNumberFormat="1" applyProtection="1">
      <protection locked="0"/>
    </xf>
    <xf numFmtId="164" fontId="0" fillId="0" borderId="0" xfId="0" applyNumberFormat="1" applyProtection="1">
      <protection locked="0"/>
    </xf>
    <xf numFmtId="168" fontId="0" fillId="0" borderId="0" xfId="0" applyNumberFormat="1" applyProtection="1">
      <protection locked="0"/>
    </xf>
    <xf numFmtId="0" fontId="0" fillId="3" borderId="3" xfId="0" applyFill="1" applyBorder="1" applyAlignment="1">
      <alignment wrapText="1"/>
    </xf>
    <xf numFmtId="164" fontId="0" fillId="3" borderId="6" xfId="0" applyNumberFormat="1" applyFill="1" applyBorder="1"/>
    <xf numFmtId="0" fontId="4" fillId="0" borderId="0" xfId="0" applyFont="1" applyAlignment="1">
      <alignment wrapText="1"/>
    </xf>
    <xf numFmtId="0" fontId="0" fillId="3" borderId="4" xfId="0" applyFill="1" applyBorder="1"/>
    <xf numFmtId="167" fontId="0" fillId="3" borderId="5" xfId="0" applyNumberFormat="1" applyFill="1" applyBorder="1"/>
    <xf numFmtId="165" fontId="0" fillId="0" borderId="0" xfId="0" applyNumberFormat="1" applyProtection="1">
      <protection locked="0"/>
    </xf>
    <xf numFmtId="167" fontId="0" fillId="0" borderId="0" xfId="0" applyNumberFormat="1" applyProtection="1">
      <protection locked="0"/>
    </xf>
    <xf numFmtId="0" fontId="0" fillId="2" borderId="3" xfId="0" applyFill="1" applyBorder="1" applyAlignment="1">
      <alignment wrapText="1"/>
    </xf>
    <xf numFmtId="0" fontId="0" fillId="2" borderId="4" xfId="0" applyFill="1" applyBorder="1"/>
    <xf numFmtId="165" fontId="4" fillId="0" borderId="0" xfId="0" applyNumberFormat="1" applyFont="1"/>
    <xf numFmtId="164" fontId="0" fillId="4" borderId="6" xfId="0" applyNumberFormat="1" applyFill="1" applyBorder="1"/>
    <xf numFmtId="167" fontId="0" fillId="4" borderId="5" xfId="0" applyNumberFormat="1" applyFill="1" applyBorder="1"/>
    <xf numFmtId="164" fontId="5" fillId="4" borderId="1" xfId="0" applyNumberFormat="1" applyFont="1" applyFill="1" applyBorder="1"/>
    <xf numFmtId="0" fontId="0" fillId="0" borderId="8" xfId="0" applyBorder="1"/>
    <xf numFmtId="0" fontId="0" fillId="0" borderId="11" xfId="0" applyBorder="1"/>
    <xf numFmtId="0" fontId="0" fillId="0" borderId="13" xfId="0" applyBorder="1"/>
    <xf numFmtId="0" fontId="5" fillId="7" borderId="1" xfId="0" applyFont="1" applyFill="1" applyBorder="1" applyAlignment="1">
      <alignment wrapText="1"/>
    </xf>
    <xf numFmtId="165" fontId="7" fillId="7" borderId="1" xfId="0" applyNumberFormat="1" applyFont="1" applyFill="1" applyBorder="1"/>
    <xf numFmtId="49" fontId="7" fillId="7" borderId="1" xfId="0" applyNumberFormat="1" applyFont="1" applyFill="1" applyBorder="1"/>
    <xf numFmtId="167" fontId="0" fillId="4" borderId="1" xfId="0" applyNumberFormat="1" applyFill="1" applyBorder="1"/>
    <xf numFmtId="0" fontId="3" fillId="0" borderId="0" xfId="0" applyFont="1"/>
    <xf numFmtId="0" fontId="8" fillId="0" borderId="14" xfId="2"/>
    <xf numFmtId="0" fontId="3" fillId="6" borderId="16" xfId="0" applyFont="1" applyFill="1" applyBorder="1"/>
    <xf numFmtId="0" fontId="3" fillId="6" borderId="8" xfId="0" applyFont="1" applyFill="1" applyBorder="1"/>
    <xf numFmtId="0" fontId="3" fillId="6" borderId="9" xfId="0" applyFont="1" applyFill="1" applyBorder="1"/>
    <xf numFmtId="0" fontId="4" fillId="0" borderId="0" xfId="0" applyFont="1" applyProtection="1">
      <protection locked="0"/>
    </xf>
    <xf numFmtId="0" fontId="4" fillId="0" borderId="0" xfId="0" applyFont="1" applyAlignment="1" applyProtection="1">
      <alignment wrapText="1"/>
      <protection locked="0"/>
    </xf>
    <xf numFmtId="164" fontId="4" fillId="0" borderId="0" xfId="0" applyNumberFormat="1" applyFont="1" applyProtection="1">
      <protection locked="0"/>
    </xf>
    <xf numFmtId="167" fontId="5" fillId="0" borderId="0" xfId="0" applyNumberFormat="1" applyFont="1" applyProtection="1">
      <protection locked="0"/>
    </xf>
    <xf numFmtId="0" fontId="0" fillId="0" borderId="0" xfId="0" applyAlignment="1">
      <alignment horizontal="left"/>
    </xf>
    <xf numFmtId="169" fontId="0" fillId="0" borderId="0" xfId="0" applyNumberFormat="1"/>
    <xf numFmtId="169" fontId="5" fillId="0" borderId="0" xfId="1" applyNumberFormat="1" applyFont="1"/>
    <xf numFmtId="0" fontId="3" fillId="6" borderId="7" xfId="0" applyFont="1" applyFill="1" applyBorder="1"/>
    <xf numFmtId="0" fontId="3" fillId="0" borderId="8" xfId="0" applyFont="1" applyBorder="1" applyAlignment="1">
      <alignment wrapText="1"/>
    </xf>
    <xf numFmtId="0" fontId="0" fillId="0" borderId="10" xfId="0" applyBorder="1" applyAlignment="1">
      <alignment wrapText="1"/>
    </xf>
    <xf numFmtId="0" fontId="0" fillId="0" borderId="17" xfId="0" applyBorder="1"/>
    <xf numFmtId="164" fontId="5" fillId="4" borderId="18" xfId="0" applyNumberFormat="1" applyFont="1" applyFill="1" applyBorder="1"/>
    <xf numFmtId="0" fontId="0" fillId="0" borderId="10" xfId="0" applyBorder="1"/>
    <xf numFmtId="0" fontId="3" fillId="0" borderId="10" xfId="0" applyFont="1" applyBorder="1"/>
    <xf numFmtId="167" fontId="0" fillId="4" borderId="18" xfId="0" applyNumberFormat="1" applyFill="1" applyBorder="1"/>
    <xf numFmtId="0" fontId="0" fillId="0" borderId="12" xfId="0" applyBorder="1"/>
    <xf numFmtId="6" fontId="0" fillId="0" borderId="0" xfId="0" applyNumberFormat="1"/>
    <xf numFmtId="0" fontId="0" fillId="8" borderId="0" xfId="0" applyFill="1"/>
    <xf numFmtId="0" fontId="0" fillId="8" borderId="0" xfId="0" applyFill="1" applyAlignment="1">
      <alignment wrapText="1"/>
    </xf>
    <xf numFmtId="167" fontId="9" fillId="2" borderId="1" xfId="0" applyNumberFormat="1" applyFont="1" applyFill="1" applyBorder="1"/>
    <xf numFmtId="167" fontId="9" fillId="2" borderId="1" xfId="0" applyNumberFormat="1" applyFont="1" applyFill="1" applyBorder="1" applyAlignment="1">
      <alignment horizontal="left" vertical="center" wrapText="1"/>
    </xf>
    <xf numFmtId="0" fontId="0" fillId="0" borderId="17" xfId="0" applyBorder="1" applyAlignment="1">
      <alignment wrapText="1"/>
    </xf>
    <xf numFmtId="0" fontId="0" fillId="0" borderId="0" xfId="0" applyBorder="1"/>
    <xf numFmtId="0" fontId="10" fillId="0" borderId="0" xfId="0" applyFont="1" applyBorder="1"/>
    <xf numFmtId="0" fontId="11" fillId="0" borderId="0" xfId="0" applyFont="1" applyBorder="1"/>
    <xf numFmtId="14" fontId="0" fillId="0" borderId="0" xfId="0" applyNumberFormat="1" applyBorder="1"/>
    <xf numFmtId="0" fontId="0" fillId="3" borderId="15" xfId="0" applyFill="1" applyBorder="1"/>
    <xf numFmtId="0" fontId="5" fillId="2" borderId="19" xfId="0" applyFont="1" applyFill="1" applyBorder="1" applyAlignment="1">
      <alignment wrapText="1"/>
    </xf>
    <xf numFmtId="0" fontId="4" fillId="0" borderId="16" xfId="0" applyFont="1" applyBorder="1"/>
    <xf numFmtId="166" fontId="4" fillId="0" borderId="8" xfId="0" applyNumberFormat="1" applyFont="1" applyBorder="1"/>
    <xf numFmtId="0" fontId="4" fillId="0" borderId="8" xfId="0" applyFont="1" applyBorder="1" applyAlignment="1">
      <alignment wrapText="1"/>
    </xf>
    <xf numFmtId="164" fontId="4" fillId="0" borderId="8" xfId="0" applyNumberFormat="1" applyFont="1" applyBorder="1"/>
    <xf numFmtId="168" fontId="4" fillId="0" borderId="9" xfId="0" applyNumberFormat="1" applyFont="1" applyBorder="1"/>
    <xf numFmtId="0" fontId="4" fillId="0" borderId="11" xfId="0" applyFont="1" applyBorder="1"/>
    <xf numFmtId="166" fontId="4" fillId="0" borderId="12" xfId="0" applyNumberFormat="1" applyFont="1" applyBorder="1"/>
    <xf numFmtId="0" fontId="4" fillId="0" borderId="12" xfId="0" applyFont="1" applyBorder="1" applyAlignment="1">
      <alignment wrapText="1"/>
    </xf>
    <xf numFmtId="164" fontId="4" fillId="0" borderId="12" xfId="0" applyNumberFormat="1" applyFont="1" applyBorder="1"/>
    <xf numFmtId="168" fontId="4" fillId="0" borderId="13" xfId="0" applyNumberFormat="1" applyFont="1" applyBorder="1"/>
    <xf numFmtId="167" fontId="3" fillId="2" borderId="2" xfId="0" applyNumberFormat="1" applyFont="1" applyFill="1" applyBorder="1"/>
    <xf numFmtId="0" fontId="5" fillId="5" borderId="19" xfId="0" applyFont="1" applyFill="1" applyBorder="1" applyAlignment="1">
      <alignment vertical="center" wrapText="1"/>
    </xf>
    <xf numFmtId="165" fontId="5" fillId="5" borderId="19" xfId="0" applyNumberFormat="1" applyFont="1" applyFill="1" applyBorder="1" applyAlignment="1">
      <alignment vertical="center" wrapText="1"/>
    </xf>
    <xf numFmtId="0" fontId="6" fillId="5" borderId="19" xfId="0" applyFont="1" applyFill="1" applyBorder="1" applyAlignment="1">
      <alignment horizontal="center" vertical="center" wrapText="1"/>
    </xf>
    <xf numFmtId="167" fontId="6" fillId="5" borderId="19" xfId="0" applyNumberFormat="1" applyFont="1" applyFill="1" applyBorder="1" applyAlignment="1">
      <alignment horizontal="center" vertical="center" wrapText="1"/>
    </xf>
    <xf numFmtId="0" fontId="4" fillId="0" borderId="16" xfId="0" applyFont="1" applyBorder="1" applyAlignment="1">
      <alignment horizontal="left" wrapText="1"/>
    </xf>
    <xf numFmtId="165" fontId="4" fillId="0" borderId="8" xfId="0" applyNumberFormat="1" applyFont="1" applyBorder="1" applyAlignment="1">
      <alignment horizontal="left"/>
    </xf>
    <xf numFmtId="0" fontId="4" fillId="0" borderId="8" xfId="0" applyFont="1" applyBorder="1" applyAlignment="1">
      <alignment horizontal="left" vertical="center" wrapText="1"/>
    </xf>
    <xf numFmtId="0" fontId="4" fillId="0" borderId="8" xfId="0" applyFont="1" applyBorder="1" applyAlignment="1">
      <alignment horizontal="left"/>
    </xf>
    <xf numFmtId="169" fontId="4" fillId="0" borderId="8" xfId="0" applyNumberFormat="1" applyFont="1" applyBorder="1"/>
    <xf numFmtId="169" fontId="4" fillId="0" borderId="9" xfId="0" applyNumberFormat="1" applyFont="1" applyBorder="1"/>
    <xf numFmtId="0" fontId="4" fillId="0" borderId="11" xfId="0" applyFont="1" applyBorder="1" applyAlignment="1">
      <alignment horizontal="left"/>
    </xf>
    <xf numFmtId="165" fontId="4" fillId="0" borderId="12" xfId="0" applyNumberFormat="1" applyFont="1" applyBorder="1" applyAlignment="1">
      <alignment horizontal="left"/>
    </xf>
    <xf numFmtId="0" fontId="4" fillId="0" borderId="12" xfId="0" applyFont="1" applyBorder="1" applyAlignment="1">
      <alignment horizontal="left"/>
    </xf>
    <xf numFmtId="169" fontId="4" fillId="0" borderId="12" xfId="0" applyNumberFormat="1" applyFont="1" applyBorder="1"/>
    <xf numFmtId="169" fontId="4" fillId="0" borderId="13" xfId="0" applyNumberFormat="1" applyFont="1" applyBorder="1"/>
    <xf numFmtId="165" fontId="5" fillId="2" borderId="19" xfId="0" applyNumberFormat="1" applyFont="1" applyFill="1" applyBorder="1" applyAlignment="1">
      <alignment wrapText="1"/>
    </xf>
    <xf numFmtId="166" fontId="5" fillId="2" borderId="19" xfId="0" applyNumberFormat="1" applyFont="1" applyFill="1" applyBorder="1" applyAlignment="1">
      <alignment wrapText="1"/>
    </xf>
    <xf numFmtId="164" fontId="5" fillId="2" borderId="19" xfId="0" applyNumberFormat="1" applyFont="1" applyFill="1" applyBorder="1" applyAlignment="1">
      <alignment wrapText="1"/>
    </xf>
    <xf numFmtId="0" fontId="4" fillId="0" borderId="20" xfId="0" applyFont="1" applyBorder="1"/>
    <xf numFmtId="165" fontId="4" fillId="0" borderId="21" xfId="0" applyNumberFormat="1" applyFont="1" applyBorder="1"/>
    <xf numFmtId="166" fontId="4" fillId="0" borderId="21" xfId="0" applyNumberFormat="1" applyFont="1" applyBorder="1"/>
    <xf numFmtId="0" fontId="4" fillId="0" borderId="21" xfId="0" applyFont="1" applyBorder="1" applyAlignment="1">
      <alignment wrapText="1"/>
    </xf>
    <xf numFmtId="0" fontId="4" fillId="0" borderId="21" xfId="0" applyFont="1" applyBorder="1"/>
    <xf numFmtId="164" fontId="4" fillId="0" borderId="21" xfId="0" applyNumberFormat="1" applyFont="1" applyBorder="1"/>
    <xf numFmtId="168" fontId="4" fillId="0" borderId="22" xfId="0" applyNumberFormat="1" applyFont="1" applyBorder="1"/>
    <xf numFmtId="167" fontId="4" fillId="0" borderId="22" xfId="0" applyNumberFormat="1" applyFont="1" applyBorder="1" applyProtection="1">
      <protection locked="0"/>
    </xf>
    <xf numFmtId="0" fontId="4" fillId="0" borderId="20" xfId="0" applyFont="1" applyBorder="1" applyProtection="1">
      <protection locked="0"/>
    </xf>
    <xf numFmtId="0" fontId="4" fillId="0" borderId="21" xfId="0" applyFont="1" applyBorder="1" applyAlignment="1" applyProtection="1">
      <alignment wrapText="1"/>
      <protection locked="0"/>
    </xf>
    <xf numFmtId="164" fontId="4" fillId="0" borderId="21" xfId="0" applyNumberFormat="1" applyFont="1" applyBorder="1" applyProtection="1">
      <protection locked="0"/>
    </xf>
    <xf numFmtId="164" fontId="0" fillId="4" borderId="1" xfId="0" applyNumberFormat="1" applyFill="1" applyBorder="1" applyAlignment="1">
      <alignment wrapText="1"/>
    </xf>
    <xf numFmtId="0" fontId="12" fillId="0" borderId="0" xfId="0" applyFont="1" applyBorder="1" applyAlignment="1">
      <alignment vertical="top"/>
    </xf>
    <xf numFmtId="0" fontId="0" fillId="0" borderId="0" xfId="0" applyFill="1" applyBorder="1" applyAlignment="1">
      <alignment wrapText="1"/>
    </xf>
    <xf numFmtId="0" fontId="5" fillId="0" borderId="0" xfId="0" applyFont="1" applyBorder="1" applyAlignment="1">
      <alignment vertical="top" wrapText="1"/>
    </xf>
    <xf numFmtId="0" fontId="0" fillId="0" borderId="0" xfId="0" applyBorder="1" applyAlignment="1">
      <alignment wrapText="1"/>
    </xf>
    <xf numFmtId="166" fontId="5" fillId="7" borderId="18" xfId="0" applyNumberFormat="1" applyFont="1" applyFill="1" applyBorder="1" applyAlignment="1">
      <alignment wrapText="1"/>
    </xf>
    <xf numFmtId="0" fontId="13" fillId="0" borderId="24" xfId="0" applyFont="1" applyBorder="1" applyAlignment="1">
      <alignment wrapText="1"/>
    </xf>
    <xf numFmtId="0" fontId="14" fillId="7" borderId="25" xfId="0" applyFont="1" applyFill="1" applyBorder="1" applyAlignment="1">
      <alignment wrapText="1"/>
    </xf>
    <xf numFmtId="0" fontId="14" fillId="4" borderId="22" xfId="0" applyFont="1" applyFill="1" applyBorder="1" applyAlignment="1">
      <alignment wrapText="1"/>
    </xf>
    <xf numFmtId="0" fontId="6" fillId="2" borderId="19" xfId="0" applyFont="1" applyFill="1" applyBorder="1" applyAlignment="1">
      <alignment horizontal="center" vertical="center" wrapText="1"/>
    </xf>
    <xf numFmtId="0" fontId="6" fillId="2" borderId="19" xfId="0" applyFont="1" applyFill="1" applyBorder="1" applyAlignment="1">
      <alignment vertical="center" wrapText="1"/>
    </xf>
    <xf numFmtId="0" fontId="4" fillId="0" borderId="20" xfId="0" applyFont="1" applyBorder="1" applyAlignment="1">
      <alignment wrapText="1"/>
    </xf>
    <xf numFmtId="0" fontId="0" fillId="0" borderId="0" xfId="0" applyAlignment="1">
      <alignment wrapText="1"/>
    </xf>
    <xf numFmtId="0" fontId="3" fillId="0" borderId="0" xfId="0" applyFont="1" applyAlignment="1">
      <alignment wrapText="1"/>
    </xf>
    <xf numFmtId="0" fontId="0" fillId="0" borderId="0" xfId="0" applyBorder="1" applyAlignment="1">
      <alignment horizontal="right" wrapText="1"/>
    </xf>
    <xf numFmtId="1" fontId="0" fillId="0" borderId="0" xfId="0" applyNumberFormat="1"/>
    <xf numFmtId="1" fontId="4" fillId="0" borderId="12" xfId="1" applyNumberFormat="1" applyFont="1" applyBorder="1"/>
    <xf numFmtId="1" fontId="4" fillId="0" borderId="0" xfId="1" applyNumberFormat="1" applyFont="1" applyBorder="1"/>
    <xf numFmtId="14" fontId="6" fillId="5" borderId="26" xfId="0" applyNumberFormat="1" applyFont="1" applyFill="1" applyBorder="1" applyAlignment="1">
      <alignment horizontal="center" vertical="center" wrapText="1"/>
    </xf>
    <xf numFmtId="14" fontId="6" fillId="5" borderId="27" xfId="0" applyNumberFormat="1" applyFont="1" applyFill="1" applyBorder="1" applyAlignment="1">
      <alignment horizontal="center" vertical="center" wrapText="1"/>
    </xf>
    <xf numFmtId="43" fontId="2" fillId="0" borderId="0" xfId="3" applyFont="1" applyAlignment="1">
      <alignment wrapText="1"/>
    </xf>
    <xf numFmtId="0" fontId="0" fillId="0" borderId="0" xfId="0" applyAlignment="1">
      <alignment wrapText="1"/>
    </xf>
    <xf numFmtId="0" fontId="3" fillId="0" borderId="0" xfId="0" applyFont="1" applyAlignment="1">
      <alignment wrapText="1"/>
    </xf>
    <xf numFmtId="0" fontId="0" fillId="0" borderId="0" xfId="0" applyAlignment="1"/>
    <xf numFmtId="0" fontId="0" fillId="4" borderId="21" xfId="0" applyFill="1" applyBorder="1" applyAlignment="1">
      <alignment wrapText="1"/>
    </xf>
    <xf numFmtId="0" fontId="0" fillId="4" borderId="22" xfId="0" applyFill="1" applyBorder="1" applyAlignment="1">
      <alignment wrapText="1"/>
    </xf>
    <xf numFmtId="0" fontId="0" fillId="7" borderId="21" xfId="0" applyFill="1" applyBorder="1" applyAlignment="1">
      <alignment wrapText="1"/>
    </xf>
    <xf numFmtId="0" fontId="0" fillId="0" borderId="0" xfId="0" applyAlignment="1">
      <alignment vertical="top" wrapText="1"/>
    </xf>
    <xf numFmtId="0" fontId="0" fillId="0" borderId="0" xfId="0" applyBorder="1" applyAlignment="1">
      <alignment horizontal="right" wrapText="1"/>
    </xf>
    <xf numFmtId="0" fontId="0" fillId="0" borderId="23" xfId="0" applyBorder="1" applyAlignment="1">
      <alignment horizontal="right" wrapText="1"/>
    </xf>
  </cellXfs>
  <cellStyles count="4">
    <cellStyle name="Comma" xfId="3" builtinId="3"/>
    <cellStyle name="Currency" xfId="1" builtinId="4"/>
    <cellStyle name="Heading 1" xfId="2" builtinId="16"/>
    <cellStyle name="Normal" xfId="0" builtinId="0"/>
  </cellStyles>
  <dxfs count="58">
    <dxf>
      <font>
        <b val="0"/>
        <i val="0"/>
        <strike val="0"/>
        <condense val="0"/>
        <extend val="0"/>
        <outline val="0"/>
        <shadow val="0"/>
        <u val="none"/>
        <vertAlign val="baseline"/>
        <sz val="11"/>
        <color auto="1"/>
        <name val="Calibri"/>
        <family val="2"/>
        <scheme val="minor"/>
      </font>
      <numFmt numFmtId="167" formatCode="&quot;$&quot;#,##0.00;[Red]&quot;$&quot;#,##0.00"/>
      <protection locked="0" hidden="0"/>
    </dxf>
    <dxf>
      <numFmt numFmtId="164" formatCode="&quot;$&quot;#,##0.0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166" formatCode="mm/dd/yy;@"/>
      <protection locked="0" hidden="0"/>
    </dxf>
    <dxf>
      <numFmt numFmtId="165" formatCode="00000\-0000"/>
      <protection locked="0" hidden="0"/>
    </dxf>
    <dxf>
      <protection locked="0" hidden="0"/>
    </dxf>
    <dxf>
      <border outline="0">
        <bottom style="thin">
          <color indexed="64"/>
        </bottom>
      </border>
    </dxf>
    <dxf>
      <numFmt numFmtId="168" formatCode="#,##0.00;[Red]#,##0.00"/>
      <protection locked="0" hidden="0"/>
    </dxf>
    <dxf>
      <numFmt numFmtId="164" formatCode="&quot;$&quot;#,##0.00"/>
      <fill>
        <patternFill patternType="none">
          <fgColor indexed="64"/>
          <bgColor indexed="65"/>
        </patternFill>
      </fill>
      <protection locked="0" hidden="0"/>
    </dxf>
    <dxf>
      <numFmt numFmtId="0" formatCode="General"/>
      <alignment horizontal="general" vertical="bottom" textRotation="0" wrapText="1" indent="0" justifyLastLine="0" shrinkToFit="0" readingOrder="0"/>
      <protection locked="0" hidden="0"/>
    </dxf>
    <dxf>
      <numFmt numFmtId="166" formatCode="mm/dd/yy;@"/>
      <protection locked="0" hidden="0"/>
    </dxf>
    <dxf>
      <alignment horizontal="general" vertical="bottom" textRotation="0" wrapText="1" indent="0" justifyLastLine="0" shrinkToFit="0" readingOrder="0"/>
      <protection locked="0" hidden="0"/>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general"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7" formatCode="&quot;$&quot;#,##0.00;[Red]&quot;$&quot;#,##0.00"/>
      <protection locked="0" hidden="0"/>
    </dxf>
    <dxf>
      <numFmt numFmtId="164" formatCode="&quot;$&quot;#,##0.0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166" formatCode="mm/dd/yy;@"/>
      <protection locked="0" hidden="0"/>
    </dxf>
    <dxf>
      <numFmt numFmtId="165" formatCode="00000\-0000"/>
      <protection locked="0" hidden="0"/>
    </dxf>
    <dxf>
      <protection locked="0" hidden="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167" formatCode="&quot;$&quot;#,##0.00;[Red]&quot;$&quot;#,##0.00"/>
      <protection locked="0" hidden="0"/>
    </dxf>
    <dxf>
      <numFmt numFmtId="164" formatCode="&quot;$&quot;#,##0.00"/>
      <protection locked="0" hidden="0"/>
    </dxf>
    <dxf>
      <numFmt numFmtId="0" formatCode="General"/>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numFmt numFmtId="165" formatCode="00000\-0000"/>
      <protection locked="0" hidden="0"/>
    </dxf>
    <dxf>
      <protection locked="0" hidden="0"/>
    </dxf>
    <dxf>
      <border outline="0">
        <top style="thin">
          <color indexed="64"/>
        </top>
      </border>
    </dxf>
    <dxf>
      <border outline="0">
        <bottom style="thin">
          <color indexed="64"/>
        </bottom>
      </border>
    </dxf>
    <dxf>
      <numFmt numFmtId="168" formatCode="#,##0.00;[Red]#,##0.00"/>
      <protection locked="0" hidden="0"/>
    </dxf>
    <dxf>
      <numFmt numFmtId="164" formatCode="&quot;$&quot;#,##0.00"/>
      <protection locked="0" hidden="0"/>
    </dxf>
    <dxf>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numFmt numFmtId="0" formatCode="General"/>
      <alignment horizontal="general" vertical="bottom" textRotation="0" wrapText="1" indent="0" justifyLastLine="0" shrinkToFit="0" readingOrder="0"/>
      <protection locked="0" hidden="0"/>
    </dxf>
    <dxf>
      <numFmt numFmtId="165" formatCode="00000\-0000"/>
      <protection locked="0" hidden="0"/>
    </dxf>
    <dxf>
      <protection locked="0" hidden="0"/>
    </dxf>
    <dxf>
      <border outline="0">
        <top style="thin">
          <color indexed="64"/>
        </top>
      </border>
    </dxf>
    <dxf>
      <protection locked="0" hidden="0"/>
    </dxf>
    <dxf>
      <border outline="0">
        <bottom style="thin">
          <color indexed="64"/>
        </bottom>
      </border>
    </dxf>
    <dxf>
      <numFmt numFmtId="10" formatCode="&quot;$&quot;#,##0_);[Red]\(&quot;$&quot;#,##0\)"/>
    </dxf>
    <dxf>
      <font>
        <b val="0"/>
        <i val="0"/>
        <strike val="0"/>
        <condense val="0"/>
        <extend val="0"/>
        <outline val="0"/>
        <shadow val="0"/>
        <u val="none"/>
        <vertAlign val="baseline"/>
        <sz val="11"/>
        <color auto="1"/>
        <name val="Calibri"/>
        <family val="2"/>
        <scheme val="minor"/>
      </font>
      <numFmt numFmtId="169" formatCode="&quot;$&quot;#,##0"/>
      <fill>
        <patternFill patternType="none">
          <fgColor indexed="64"/>
          <bgColor indexed="65"/>
        </patternFill>
      </fill>
      <alignment horizontal="general" vertical="bottom" textRotation="0" wrapText="0" indent="0" justifyLastLine="0" shrinkToFit="0" readingOrder="0"/>
      <protection locked="1" hidden="0"/>
    </dxf>
    <dxf>
      <numFmt numFmtId="169" formatCode="&quot;$&quot;#,##0"/>
      <alignment horizontal="general" vertical="bottom" textRotation="0" wrapText="0" indent="0" justifyLastLine="0" shrinkToFit="0" readingOrder="0"/>
    </dxf>
    <dxf>
      <numFmt numFmtId="169" formatCode="&quot;$&quot;#,##0"/>
      <alignment horizontal="general" vertical="bottom" textRotation="0" wrapText="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2"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N30" totalsRowShown="0" headerRowDxfId="57" headerRowBorderDxfId="56" tableBorderDxfId="55">
  <autoFilter ref="A4:N30" xr:uid="{00000000-0009-0000-0100-000002000000}"/>
  <tableColumns count="14">
    <tableColumn id="1" xr3:uid="{00000000-0010-0000-0100-000001000000}" name="Dealer name" dataDxfId="54"/>
    <tableColumn id="2" xr3:uid="{00000000-0010-0000-0100-000002000000}" name="Dealer zip" dataDxfId="53"/>
    <tableColumn id="4" xr3:uid="{00000000-0010-0000-0100-000004000000}" name="Model year" dataDxfId="52"/>
    <tableColumn id="5" xr3:uid="{00000000-0010-0000-0100-000005000000}" name="Make" dataDxfId="51"/>
    <tableColumn id="6" xr3:uid="{00000000-0010-0000-0100-000006000000}" name="Model" dataDxfId="50"/>
    <tableColumn id="13" xr3:uid="{00000000-0010-0000-0100-00000D000000}" name="Fuel" dataDxfId="49"/>
    <tableColumn id="8" xr3:uid="{00000000-0010-0000-0100-000008000000}" name="Minimum Activity Life (years) - equates to depreciation plan" dataDxfId="48"/>
    <tableColumn id="9" xr3:uid="{00000000-0010-0000-0100-000009000000}" name="Estimated Annual Fuel Use (gallons)"/>
    <tableColumn id="7" xr3:uid="{DD2E4AC5-8FD5-4A57-A409-7BF7A9007681}" name="Unit of measure (i.e. diesel gallons, DGE, GGE, kWh)"/>
    <tableColumn id="10" xr3:uid="{00000000-0010-0000-0100-00000A000000}" name="Total Cost EV, AFV or fuel system component" dataDxfId="47"/>
    <tableColumn id="11" xr3:uid="{00000000-0010-0000-0100-00000B000000}" name=" Comparable Cost of Diesel/Gas" dataDxfId="46"/>
    <tableColumn id="12" xr3:uid="{00000000-0010-0000-0100-00000C000000}" name="Eligible Project Cost" dataDxfId="45" dataCellStyle="Currency"/>
    <tableColumn id="15" xr3:uid="{24A8F64F-FB29-4ADC-B8B5-2030B07CED51}" name="Requested Federal Share (45% default)" dataDxfId="44"/>
    <tableColumn id="16" xr3:uid="{74E4EEDE-EA57-446C-B580-D21EA5F43CB4}" name="SUB TOTAL Eligible Cost &gt;&gt;&gt;&gt;&g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I31" totalsRowShown="0" dataDxfId="42" headerRowBorderDxfId="43" tableBorderDxfId="41">
  <autoFilter ref="A3:I31" xr:uid="{00000000-0009-0000-0100-000003000000}"/>
  <tableColumns count="9">
    <tableColumn id="1" xr3:uid="{00000000-0010-0000-0200-000001000000}" name="vendor company" dataDxfId="40"/>
    <tableColumn id="2" xr3:uid="{00000000-0010-0000-0200-000002000000}" name="vendor zip" dataDxfId="39"/>
    <tableColumn id="4" xr3:uid="{00000000-0010-0000-0200-000004000000}" name="description of equipment purchased" dataDxfId="38"/>
    <tableColumn id="5" xr3:uid="{00000000-0010-0000-0200-000005000000}" name="make and model or equivalent info" dataDxfId="37"/>
    <tableColumn id="6" xr3:uid="{00000000-0010-0000-0200-000006000000}" name="PER STATION: Estimated Annual Fuel Use (in kWh, gallons, DGE or GGE) " dataDxfId="36"/>
    <tableColumn id="3" xr3:uid="{D0912A2F-A64C-44EF-A9BF-C33803ADBF75}" name="Unit of measure (i.e. kWh, DGE, GGE, gallons)" dataDxfId="35"/>
    <tableColumn id="7" xr3:uid="{00000000-0010-0000-0200-000007000000}" name="minimum activity life (years) - use your own depreciation values" dataDxfId="34"/>
    <tableColumn id="9" xr3:uid="{00000000-0010-0000-0200-000009000000}" name="purchase amount" dataDxfId="33"/>
    <tableColumn id="10" xr3:uid="{00000000-0010-0000-0200-00000A000000}" name="Requested Federal Share (45% default)" dataDxfId="3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2:F33" totalsRowShown="0" headerRowBorderDxfId="31" tableBorderDxfId="30">
  <autoFilter ref="A2:F33" xr:uid="{00000000-0009-0000-0100-000005000000}"/>
  <tableColumns count="6">
    <tableColumn id="1" xr3:uid="{00000000-0010-0000-0300-000001000000}" name="vendor company" dataDxfId="29"/>
    <tableColumn id="2" xr3:uid="{00000000-0010-0000-0300-000002000000}" name="vendor zip" dataDxfId="28"/>
    <tableColumn id="4" xr3:uid="{00000000-0010-0000-0300-000004000000}" name="description of grant activity" dataDxfId="27"/>
    <tableColumn id="5" xr3:uid="{00000000-0010-0000-0300-000005000000}" name="name of purchased items" dataDxfId="26"/>
    <tableColumn id="6" xr3:uid="{00000000-0010-0000-0300-000006000000}" name="purchase amount" dataDxfId="25"/>
    <tableColumn id="8" xr3:uid="{00000000-0010-0000-0300-000008000000}" name="Requested Federal Share (45% default)" dataDxfId="24">
      <calculatedColumnFormula>E3*0.45</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ED2D69-6CCB-4C5D-A05F-137E00550662}" name="Table6" displayName="Table6" ref="A3:G21" totalsRowShown="0" headerRowBorderDxfId="23">
  <autoFilter ref="A3:G21" xr:uid="{185FB254-D4D8-447C-9AAF-5B65184B08FB}"/>
  <tableColumns count="7">
    <tableColumn id="1" xr3:uid="{F02EA154-C04A-4480-8C67-E811051CC55A}" name="vendor company" dataDxfId="22"/>
    <tableColumn id="2" xr3:uid="{3BCC2F37-015A-438F-9AEC-527360B0E0CE}" name="vendor zip" dataDxfId="21"/>
    <tableColumn id="3" xr3:uid="{C518FD53-EFFA-47D3-B044-9525F1427B75}" name="purchase order date" dataDxfId="20"/>
    <tableColumn id="4" xr3:uid="{F865CD35-B6D6-4BD0-81D3-50F13BAFA53C}" name="description of grant activity" dataDxfId="19"/>
    <tableColumn id="5" xr3:uid="{917F58D3-500F-47A2-9546-E01C9B7D4CB1}" name="name of purchased items" dataDxfId="18"/>
    <tableColumn id="6" xr3:uid="{F81AF97A-84BD-4A0D-B0FC-A4AE4CF19070}" name="purchase amount" dataDxfId="17"/>
    <tableColumn id="8" xr3:uid="{006059C9-C5CA-4D7F-9B1D-4F6249B09F2E}" name="Requested Federal Share (45% default)" dataDxfId="16">
      <calculatedColumnFormula>F4*0.45</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2:E25" totalsRowShown="0" headerRowDxfId="15" headerRowBorderDxfId="14" tableBorderDxfId="13">
  <autoFilter ref="A2:E25" xr:uid="{00000000-0009-0000-0100-000004000000}"/>
  <tableColumns count="5">
    <tableColumn id="1" xr3:uid="{00000000-0010-0000-0400-000001000000}" name="Department" dataDxfId="12"/>
    <tableColumn id="2" xr3:uid="{00000000-0010-0000-0400-000002000000}" name="date of grant work" dataDxfId="11"/>
    <tableColumn id="3" xr3:uid="{00000000-0010-0000-0400-000003000000}" name="description of grant activity" dataDxfId="10"/>
    <tableColumn id="7" xr3:uid="{00000000-0010-0000-0400-000007000000}" name="sub total paid" dataDxfId="9"/>
    <tableColumn id="9" xr3:uid="{00000000-0010-0000-0400-000009000000}" name="Requested Federal Share (45% default)" dataDxfId="8"/>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0EB4A5E-4E17-4635-AA15-9D06ADC5F837}" name="Table68" displayName="Table68" ref="A2:G20" totalsRowShown="0" headerRowBorderDxfId="7">
  <autoFilter ref="A2:G20" xr:uid="{942B3403-C423-4708-9175-544DEE9D9095}"/>
  <tableColumns count="7">
    <tableColumn id="1" xr3:uid="{5A86B2E7-B0A2-425A-9AB1-3F9F281981BF}" name="vendor company" dataDxfId="6"/>
    <tableColumn id="2" xr3:uid="{49A4B210-481F-4B35-84D4-7B807E3B5BE7}" name="vendor zip" dataDxfId="5"/>
    <tableColumn id="3" xr3:uid="{6FEFEB5D-231E-4BBC-9757-F06322DEB58B}" name="purchase order date" dataDxfId="4"/>
    <tableColumn id="4" xr3:uid="{0FAA92AA-B9E2-44D0-9A0F-4846766D2D99}" name="description of grant activity" dataDxfId="3"/>
    <tableColumn id="5" xr3:uid="{38155AFB-18EB-49CE-9925-26C503FEB8D1}" name="name of purchased items" dataDxfId="2"/>
    <tableColumn id="6" xr3:uid="{FEEB7CA2-A1DC-44A2-967E-02DDB732AF0A}" name="purchase amount" dataDxfId="1"/>
    <tableColumn id="8" xr3:uid="{CB44397E-41EB-445A-B304-06684205955E}" name="Requested Federal Share (45% default)" dataDxfId="0">
      <calculatedColumnFormula>F3*0.45</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26"/>
  <sheetViews>
    <sheetView workbookViewId="0">
      <selection activeCell="J5" sqref="J5"/>
    </sheetView>
  </sheetViews>
  <sheetFormatPr defaultRowHeight="14.45" x14ac:dyDescent="0.25"/>
  <cols>
    <col min="2" max="2" width="45.140625" bestFit="1" customWidth="1"/>
    <col min="3" max="3" width="11.28515625" customWidth="1"/>
    <col min="4" max="4" width="17.140625" bestFit="1" customWidth="1"/>
    <col min="5" max="5" width="10.85546875" bestFit="1" customWidth="1"/>
    <col min="6" max="6" width="10.85546875" customWidth="1"/>
    <col min="7" max="7" width="14.5703125" bestFit="1" customWidth="1"/>
  </cols>
  <sheetData>
    <row r="3" spans="2:7" ht="20.25" thickBot="1" x14ac:dyDescent="0.35">
      <c r="B3" s="28" t="s">
        <v>0</v>
      </c>
    </row>
    <row r="4" spans="2:7" ht="9" customHeight="1" thickTop="1" thickBot="1" x14ac:dyDescent="0.3"/>
    <row r="5" spans="2:7" ht="30" customHeight="1" thickBot="1" x14ac:dyDescent="0.3">
      <c r="B5" s="111" t="s">
        <v>1</v>
      </c>
      <c r="C5" s="126" t="s">
        <v>2</v>
      </c>
      <c r="D5" s="126"/>
      <c r="E5" s="124" t="s">
        <v>3</v>
      </c>
      <c r="F5" s="124"/>
      <c r="G5" s="125"/>
    </row>
    <row r="6" spans="2:7" ht="15" x14ac:dyDescent="0.25">
      <c r="B6" s="101"/>
      <c r="C6" s="102"/>
      <c r="D6" s="54"/>
      <c r="E6" s="101"/>
      <c r="F6" s="102"/>
      <c r="G6" s="54"/>
    </row>
    <row r="7" spans="2:7" ht="101.1" customHeight="1" x14ac:dyDescent="0.25">
      <c r="B7" s="127" t="s">
        <v>4</v>
      </c>
      <c r="C7" s="127"/>
      <c r="D7" s="127"/>
      <c r="E7" s="127"/>
      <c r="F7" s="127"/>
      <c r="G7" s="127"/>
    </row>
    <row r="8" spans="2:7" ht="15" x14ac:dyDescent="0.25">
      <c r="B8" s="27" t="s">
        <v>5</v>
      </c>
    </row>
    <row r="9" spans="2:7" ht="15" x14ac:dyDescent="0.25">
      <c r="B9" s="121" t="s">
        <v>6</v>
      </c>
      <c r="C9" s="121"/>
      <c r="D9" s="121"/>
      <c r="E9" s="121"/>
      <c r="F9" s="121"/>
      <c r="G9" s="121"/>
    </row>
    <row r="10" spans="2:7" ht="27.95" customHeight="1" x14ac:dyDescent="0.25">
      <c r="B10" s="121" t="s">
        <v>7</v>
      </c>
      <c r="C10" s="121"/>
      <c r="D10" s="121"/>
      <c r="E10" s="121"/>
      <c r="F10" s="121"/>
      <c r="G10" s="121"/>
    </row>
    <row r="11" spans="2:7" ht="15" x14ac:dyDescent="0.25">
      <c r="B11" s="27" t="s">
        <v>8</v>
      </c>
    </row>
    <row r="12" spans="2:7" ht="15" x14ac:dyDescent="0.25">
      <c r="B12" s="123" t="s">
        <v>9</v>
      </c>
      <c r="C12" s="123"/>
      <c r="D12" s="123"/>
      <c r="E12" s="123"/>
      <c r="F12" s="123"/>
      <c r="G12" s="123"/>
    </row>
    <row r="13" spans="2:7" ht="30.95" customHeight="1" x14ac:dyDescent="0.25">
      <c r="B13" s="121" t="s">
        <v>10</v>
      </c>
      <c r="C13" s="121"/>
      <c r="D13" s="121"/>
      <c r="E13" s="121"/>
      <c r="F13" s="121"/>
      <c r="G13" s="121"/>
    </row>
    <row r="14" spans="2:7" ht="29.1" customHeight="1" x14ac:dyDescent="0.25">
      <c r="B14" s="121" t="s">
        <v>11</v>
      </c>
      <c r="C14" s="121"/>
      <c r="D14" s="121"/>
      <c r="E14" s="121"/>
      <c r="F14" s="121"/>
      <c r="G14" s="121"/>
    </row>
    <row r="15" spans="2:7" ht="15" x14ac:dyDescent="0.25">
      <c r="B15" s="27" t="s">
        <v>12</v>
      </c>
    </row>
    <row r="16" spans="2:7" ht="44.1" customHeight="1" x14ac:dyDescent="0.25">
      <c r="B16" s="121" t="s">
        <v>13</v>
      </c>
      <c r="C16" s="121"/>
      <c r="D16" s="121"/>
      <c r="E16" s="121"/>
      <c r="F16" s="121"/>
      <c r="G16" s="121"/>
    </row>
    <row r="17" spans="2:7" ht="42.95" customHeight="1" x14ac:dyDescent="0.25">
      <c r="B17" s="121" t="s">
        <v>14</v>
      </c>
      <c r="C17" s="121"/>
      <c r="D17" s="121"/>
      <c r="E17" s="121"/>
      <c r="F17" s="121"/>
      <c r="G17" s="121"/>
    </row>
    <row r="18" spans="2:7" ht="15" x14ac:dyDescent="0.25">
      <c r="B18" s="122" t="s">
        <v>15</v>
      </c>
      <c r="C18" s="122"/>
      <c r="D18" s="122"/>
      <c r="E18" s="122"/>
      <c r="F18" s="122"/>
      <c r="G18" s="122"/>
    </row>
    <row r="19" spans="2:7" ht="29.1" customHeight="1" x14ac:dyDescent="0.25">
      <c r="B19" s="121" t="s">
        <v>16</v>
      </c>
      <c r="C19" s="121"/>
      <c r="D19" s="121"/>
      <c r="E19" s="121"/>
      <c r="F19" s="121"/>
      <c r="G19" s="121"/>
    </row>
    <row r="20" spans="2:7" ht="15" x14ac:dyDescent="0.25">
      <c r="B20" s="113" t="s">
        <v>17</v>
      </c>
      <c r="C20" s="112"/>
      <c r="D20" s="112"/>
      <c r="E20" s="112"/>
      <c r="F20" s="112"/>
      <c r="G20" s="112"/>
    </row>
    <row r="21" spans="2:7" ht="15" customHeight="1" x14ac:dyDescent="0.25">
      <c r="B21" s="120" t="s">
        <v>18</v>
      </c>
      <c r="C21" s="120"/>
      <c r="D21" s="120"/>
      <c r="E21" s="120"/>
      <c r="F21" s="120"/>
      <c r="G21" s="120"/>
    </row>
    <row r="22" spans="2:7" ht="29.45" customHeight="1" x14ac:dyDescent="0.25">
      <c r="B22" s="121" t="s">
        <v>19</v>
      </c>
      <c r="C22" s="121"/>
      <c r="D22" s="121"/>
      <c r="E22" s="121"/>
      <c r="F22" s="121"/>
      <c r="G22" s="121"/>
    </row>
    <row r="23" spans="2:7" ht="15" x14ac:dyDescent="0.25">
      <c r="B23" s="122" t="s">
        <v>20</v>
      </c>
      <c r="C23" s="122"/>
      <c r="D23" s="122"/>
      <c r="E23" s="122"/>
      <c r="F23" s="122"/>
      <c r="G23" s="122"/>
    </row>
    <row r="24" spans="2:7" ht="17.45" customHeight="1" x14ac:dyDescent="0.25">
      <c r="B24" t="s">
        <v>21</v>
      </c>
    </row>
    <row r="25" spans="2:7" ht="15" x14ac:dyDescent="0.25">
      <c r="B25" s="113" t="s">
        <v>22</v>
      </c>
      <c r="C25" s="112"/>
      <c r="D25" s="112"/>
      <c r="E25" s="112"/>
      <c r="F25" s="112"/>
      <c r="G25" s="112"/>
    </row>
    <row r="26" spans="2:7" ht="15" x14ac:dyDescent="0.25">
      <c r="B26" s="120" t="s">
        <v>23</v>
      </c>
      <c r="C26" s="120"/>
      <c r="D26" s="120"/>
      <c r="E26" s="120"/>
      <c r="F26" s="120"/>
      <c r="G26" s="120"/>
    </row>
  </sheetData>
  <mergeCells count="16">
    <mergeCell ref="E5:G5"/>
    <mergeCell ref="C5:D5"/>
    <mergeCell ref="B7:G7"/>
    <mergeCell ref="B16:G16"/>
    <mergeCell ref="B18:G18"/>
    <mergeCell ref="B26:G26"/>
    <mergeCell ref="B19:G19"/>
    <mergeCell ref="B23:G23"/>
    <mergeCell ref="B22:G22"/>
    <mergeCell ref="B9:G9"/>
    <mergeCell ref="B12:G12"/>
    <mergeCell ref="B13:G13"/>
    <mergeCell ref="B10:G10"/>
    <mergeCell ref="B14:G14"/>
    <mergeCell ref="B17:G17"/>
    <mergeCell ref="B21:G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4"/>
  <sheetViews>
    <sheetView topLeftCell="A7" zoomScaleNormal="100" workbookViewId="0">
      <selection activeCell="B34" sqref="B34"/>
    </sheetView>
  </sheetViews>
  <sheetFormatPr defaultRowHeight="14.45" x14ac:dyDescent="0.25"/>
  <cols>
    <col min="1" max="1" width="4.42578125" customWidth="1"/>
    <col min="2" max="2" width="22.28515625" customWidth="1"/>
    <col min="3" max="3" width="21.7109375" customWidth="1"/>
    <col min="4" max="4" width="11.7109375" customWidth="1"/>
    <col min="5" max="5" width="21.7109375" customWidth="1"/>
    <col min="6" max="6" width="21" customWidth="1"/>
    <col min="7" max="7" width="19" customWidth="1"/>
    <col min="8" max="8" width="6.7109375" customWidth="1"/>
  </cols>
  <sheetData>
    <row r="1" spans="2:7" ht="15.75" thickBot="1" x14ac:dyDescent="0.3"/>
    <row r="2" spans="2:7" ht="30" customHeight="1" thickBot="1" x14ac:dyDescent="0.3">
      <c r="B2" s="39" t="s">
        <v>24</v>
      </c>
      <c r="C2" s="40"/>
      <c r="D2" s="20"/>
      <c r="E2" s="29" t="s">
        <v>25</v>
      </c>
      <c r="F2" s="30"/>
      <c r="G2" s="31"/>
    </row>
    <row r="3" spans="2:7" ht="30" customHeight="1" thickBot="1" x14ac:dyDescent="0.3">
      <c r="B3" s="41" t="s">
        <v>26</v>
      </c>
      <c r="C3" s="23" t="s">
        <v>27</v>
      </c>
      <c r="D3" s="54"/>
      <c r="E3" s="106" t="s">
        <v>28</v>
      </c>
      <c r="F3" s="107" t="s">
        <v>2</v>
      </c>
      <c r="G3" s="108" t="s">
        <v>29</v>
      </c>
    </row>
    <row r="4" spans="2:7" ht="30" customHeight="1" x14ac:dyDescent="0.25">
      <c r="B4" s="41" t="s">
        <v>30</v>
      </c>
      <c r="C4" s="23" t="s">
        <v>31</v>
      </c>
      <c r="D4" s="54"/>
      <c r="G4" s="42"/>
    </row>
    <row r="5" spans="2:7" ht="30" customHeight="1" x14ac:dyDescent="0.25">
      <c r="B5" s="41" t="s">
        <v>32</v>
      </c>
      <c r="C5" s="23" t="s">
        <v>33</v>
      </c>
      <c r="D5" s="23" t="s">
        <v>34</v>
      </c>
      <c r="E5" s="24" t="s">
        <v>35</v>
      </c>
      <c r="F5" s="54"/>
      <c r="G5" s="42"/>
    </row>
    <row r="6" spans="2:7" ht="19.5" customHeight="1" x14ac:dyDescent="0.25">
      <c r="B6" s="44" t="s">
        <v>36</v>
      </c>
      <c r="C6" s="25" t="s">
        <v>37</v>
      </c>
      <c r="D6" s="54"/>
      <c r="E6" s="128" t="s">
        <v>38</v>
      </c>
      <c r="F6" s="129"/>
      <c r="G6" s="105">
        <v>43160</v>
      </c>
    </row>
    <row r="7" spans="2:7" ht="9" customHeight="1" x14ac:dyDescent="0.25">
      <c r="B7" s="41"/>
      <c r="C7" s="103"/>
      <c r="D7" s="54"/>
      <c r="E7" s="54"/>
      <c r="F7" s="54"/>
      <c r="G7" s="42"/>
    </row>
    <row r="8" spans="2:7" ht="15" x14ac:dyDescent="0.25">
      <c r="B8" s="41"/>
      <c r="C8" s="54"/>
      <c r="D8" s="54"/>
      <c r="E8" s="104"/>
      <c r="F8" s="104" t="s">
        <v>39</v>
      </c>
      <c r="G8" s="53" t="s">
        <v>40</v>
      </c>
    </row>
    <row r="9" spans="2:7" ht="45" x14ac:dyDescent="0.25">
      <c r="B9" s="41" t="s">
        <v>41</v>
      </c>
      <c r="C9" s="100">
        <f>SUM(C12:C18)</f>
        <v>0</v>
      </c>
      <c r="D9" s="104" t="s">
        <v>42</v>
      </c>
      <c r="E9" s="114" t="s">
        <v>43</v>
      </c>
      <c r="F9" s="19">
        <f>SUM(F13:F18)</f>
        <v>0</v>
      </c>
      <c r="G9" s="43">
        <f>SUM(G13:G18)</f>
        <v>0</v>
      </c>
    </row>
    <row r="10" spans="2:7" ht="6.95" customHeight="1" x14ac:dyDescent="0.25">
      <c r="B10" s="44"/>
      <c r="C10" s="54"/>
      <c r="D10" s="54"/>
      <c r="E10" s="54"/>
      <c r="F10" s="54"/>
      <c r="G10" s="42"/>
    </row>
    <row r="11" spans="2:7" ht="15" x14ac:dyDescent="0.25">
      <c r="B11" s="45" t="s">
        <v>44</v>
      </c>
      <c r="C11" s="54"/>
      <c r="D11" s="54"/>
      <c r="E11" s="54"/>
      <c r="F11" s="54" t="s">
        <v>39</v>
      </c>
      <c r="G11" s="42" t="s">
        <v>40</v>
      </c>
    </row>
    <row r="12" spans="2:7" ht="15" x14ac:dyDescent="0.25">
      <c r="B12" s="44" t="s">
        <v>45</v>
      </c>
      <c r="C12" s="1">
        <f>SUM(C13:C14)</f>
        <v>0</v>
      </c>
      <c r="D12" s="54"/>
      <c r="E12" s="54"/>
      <c r="F12" s="26">
        <f>F13+F14</f>
        <v>0</v>
      </c>
      <c r="G12" s="46">
        <f>G13+G14</f>
        <v>0</v>
      </c>
    </row>
    <row r="13" spans="2:7" ht="15" x14ac:dyDescent="0.25">
      <c r="B13" s="44" t="s">
        <v>46</v>
      </c>
      <c r="C13" s="1">
        <f>Equip_Station!K3</f>
        <v>0</v>
      </c>
      <c r="D13" s="54"/>
      <c r="E13" s="54"/>
      <c r="F13" s="26">
        <f>Equip_Station!K4</f>
        <v>0</v>
      </c>
      <c r="G13" s="46">
        <f t="shared" ref="G13:G18" si="0">C13-F13</f>
        <v>0</v>
      </c>
    </row>
    <row r="14" spans="2:7" ht="15" x14ac:dyDescent="0.25">
      <c r="B14" s="44" t="s">
        <v>47</v>
      </c>
      <c r="C14" s="1">
        <f>Equip_Vehicles!O4</f>
        <v>0</v>
      </c>
      <c r="D14" s="54"/>
      <c r="E14" s="54"/>
      <c r="F14" s="26">
        <f>Equip_Vehicles!O5</f>
        <v>0</v>
      </c>
      <c r="G14" s="46">
        <f t="shared" si="0"/>
        <v>0</v>
      </c>
    </row>
    <row r="15" spans="2:7" ht="15" x14ac:dyDescent="0.25">
      <c r="B15" s="44" t="s">
        <v>48</v>
      </c>
      <c r="C15" s="1">
        <f>Contractual!H2</f>
        <v>0</v>
      </c>
      <c r="D15" s="54"/>
      <c r="E15" s="54"/>
      <c r="F15" s="26">
        <f>Contractual!H3</f>
        <v>0</v>
      </c>
      <c r="G15" s="46">
        <f t="shared" si="0"/>
        <v>0</v>
      </c>
    </row>
    <row r="16" spans="2:7" ht="15" x14ac:dyDescent="0.25">
      <c r="B16" s="44" t="s">
        <v>49</v>
      </c>
      <c r="C16" s="1">
        <f>Supplies!I3</f>
        <v>0</v>
      </c>
      <c r="D16" s="54"/>
      <c r="E16" s="54"/>
      <c r="F16" s="26">
        <f>Supplies!I4</f>
        <v>0</v>
      </c>
      <c r="G16" s="46">
        <f t="shared" si="0"/>
        <v>0</v>
      </c>
    </row>
    <row r="17" spans="2:7" ht="15" x14ac:dyDescent="0.25">
      <c r="B17" s="44" t="s">
        <v>50</v>
      </c>
      <c r="C17" s="1">
        <f>Personnel!G2</f>
        <v>0</v>
      </c>
      <c r="D17" s="54"/>
      <c r="E17" s="54"/>
      <c r="F17" s="26">
        <f>Personnel!G3</f>
        <v>0</v>
      </c>
      <c r="G17" s="46">
        <f t="shared" si="0"/>
        <v>0</v>
      </c>
    </row>
    <row r="18" spans="2:7" ht="15" x14ac:dyDescent="0.25">
      <c r="B18" s="44" t="s">
        <v>51</v>
      </c>
      <c r="C18" s="1">
        <f>Other!I2</f>
        <v>0</v>
      </c>
      <c r="D18" s="54"/>
      <c r="E18" s="54"/>
      <c r="F18" s="26">
        <f>Other!I3</f>
        <v>0</v>
      </c>
      <c r="G18" s="46">
        <f t="shared" si="0"/>
        <v>0</v>
      </c>
    </row>
    <row r="19" spans="2:7" ht="15.75" thickBot="1" x14ac:dyDescent="0.3">
      <c r="B19" s="21"/>
      <c r="C19" s="47"/>
      <c r="D19" s="47"/>
      <c r="E19" s="47"/>
      <c r="F19" s="47"/>
      <c r="G19" s="22"/>
    </row>
    <row r="21" spans="2:7" ht="18.75" x14ac:dyDescent="0.3">
      <c r="B21" s="55"/>
      <c r="C21" s="54"/>
      <c r="D21" s="54"/>
      <c r="E21" s="54"/>
      <c r="F21" s="54"/>
      <c r="G21" s="54"/>
    </row>
    <row r="22" spans="2:7" ht="15" x14ac:dyDescent="0.25">
      <c r="B22" s="56"/>
      <c r="C22" s="54"/>
      <c r="D22" s="54"/>
      <c r="E22" s="54"/>
      <c r="F22" s="54"/>
      <c r="G22" s="54"/>
    </row>
    <row r="23" spans="2:7" ht="15" x14ac:dyDescent="0.25">
      <c r="B23" s="56"/>
      <c r="C23" s="54"/>
      <c r="D23" s="54"/>
      <c r="E23" s="54"/>
      <c r="F23" s="54"/>
      <c r="G23" s="54"/>
    </row>
    <row r="24" spans="2:7" ht="15" x14ac:dyDescent="0.25">
      <c r="B24" s="54"/>
      <c r="C24" s="54"/>
      <c r="D24" s="54"/>
      <c r="E24" s="54"/>
      <c r="F24" s="54"/>
      <c r="G24" s="54"/>
    </row>
    <row r="25" spans="2:7" ht="15" x14ac:dyDescent="0.25">
      <c r="B25" s="54"/>
      <c r="C25" s="54"/>
      <c r="D25" s="54"/>
      <c r="E25" s="54"/>
      <c r="F25" s="54"/>
      <c r="G25" s="54"/>
    </row>
    <row r="26" spans="2:7" ht="15" x14ac:dyDescent="0.25">
      <c r="B26" s="54"/>
      <c r="C26" s="54"/>
      <c r="D26" s="54"/>
      <c r="E26" s="54"/>
      <c r="F26" s="54"/>
      <c r="G26" s="54"/>
    </row>
    <row r="27" spans="2:7" ht="15" x14ac:dyDescent="0.25">
      <c r="B27" s="54"/>
      <c r="C27" s="54"/>
      <c r="D27" s="54"/>
      <c r="E27" s="54"/>
      <c r="F27" s="54"/>
      <c r="G27" s="54"/>
    </row>
    <row r="28" spans="2:7" ht="15" x14ac:dyDescent="0.25">
      <c r="B28" s="54"/>
      <c r="C28" s="54"/>
      <c r="D28" s="57"/>
      <c r="E28" s="54"/>
      <c r="F28" s="54"/>
      <c r="G28" s="54"/>
    </row>
    <row r="29" spans="2:7" ht="15" x14ac:dyDescent="0.25">
      <c r="B29" s="54"/>
      <c r="C29" s="54"/>
      <c r="D29" s="54"/>
      <c r="E29" s="54"/>
      <c r="F29" s="54"/>
      <c r="G29" s="54"/>
    </row>
    <row r="30" spans="2:7" ht="15" x14ac:dyDescent="0.25">
      <c r="B30" s="54"/>
      <c r="C30" s="54"/>
      <c r="D30" s="54"/>
      <c r="E30" s="54"/>
      <c r="F30" s="54"/>
      <c r="G30" s="54"/>
    </row>
    <row r="34" spans="2:2" ht="15" x14ac:dyDescent="0.25">
      <c r="B34" t="s">
        <v>52</v>
      </c>
    </row>
  </sheetData>
  <mergeCells count="1">
    <mergeCell ref="E6:F6"/>
  </mergeCells>
  <pageMargins left="0.7" right="0.7" top="0.75" bottom="0.75" header="0.3" footer="0.3"/>
  <pageSetup scale="92" fitToHeight="0" orientation="landscape" r:id="rId1"/>
  <headerFooter>
    <oddHeader>&amp;F</oddHeader>
    <oddFooter>&amp;L&amp;A&amp;C&amp;B Confidential&amp;B&amp;RPage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tabSelected="1" topLeftCell="A2" workbookViewId="0">
      <selection activeCell="I4" sqref="I4"/>
    </sheetView>
  </sheetViews>
  <sheetFormatPr defaultRowHeight="14.45" x14ac:dyDescent="0.25"/>
  <cols>
    <col min="1" max="1" width="21.42578125" customWidth="1"/>
    <col min="2" max="2" width="13.140625" customWidth="1"/>
    <col min="3" max="3" width="8.140625" customWidth="1"/>
    <col min="6" max="6" width="8.85546875" bestFit="1" customWidth="1"/>
    <col min="7" max="7" width="13.140625" bestFit="1" customWidth="1"/>
    <col min="8" max="9" width="10.85546875" customWidth="1"/>
    <col min="10" max="10" width="15.42578125" customWidth="1"/>
    <col min="11" max="11" width="14.5703125" customWidth="1"/>
    <col min="12" max="12" width="14.28515625" customWidth="1"/>
    <col min="13" max="13" width="11.42578125" bestFit="1" customWidth="1"/>
    <col min="14" max="14" width="8.85546875" bestFit="1" customWidth="1"/>
    <col min="15" max="15" width="11.42578125" bestFit="1" customWidth="1"/>
  </cols>
  <sheetData>
    <row r="1" spans="1:15" ht="15" x14ac:dyDescent="0.25">
      <c r="A1" s="123" t="s">
        <v>9</v>
      </c>
      <c r="B1" s="123"/>
      <c r="C1" s="123"/>
      <c r="D1" s="123"/>
      <c r="E1" s="123"/>
    </row>
    <row r="2" spans="1:15" ht="30.6" customHeight="1" x14ac:dyDescent="0.25">
      <c r="A2" s="121" t="s">
        <v>10</v>
      </c>
      <c r="B2" s="121"/>
      <c r="C2" s="121"/>
      <c r="D2" s="121"/>
      <c r="E2" s="121"/>
      <c r="F2" s="121"/>
      <c r="G2" s="121"/>
      <c r="H2" s="121"/>
      <c r="I2" s="121"/>
      <c r="J2" s="121"/>
      <c r="K2" s="121"/>
      <c r="L2" s="121"/>
      <c r="M2" s="121"/>
    </row>
    <row r="3" spans="1:15" ht="14.45" customHeight="1" x14ac:dyDescent="0.25">
      <c r="A3" s="121" t="s">
        <v>11</v>
      </c>
      <c r="B3" s="121"/>
      <c r="C3" s="121"/>
      <c r="D3" s="121"/>
      <c r="E3" s="121"/>
      <c r="F3" s="121"/>
      <c r="G3" s="121"/>
      <c r="H3" s="121"/>
      <c r="I3" s="121"/>
      <c r="J3" s="121"/>
      <c r="K3" s="121"/>
      <c r="L3" s="121"/>
      <c r="M3" s="121"/>
    </row>
    <row r="4" spans="1:15" ht="90" x14ac:dyDescent="0.25">
      <c r="A4" s="71" t="s">
        <v>53</v>
      </c>
      <c r="B4" s="72" t="s">
        <v>54</v>
      </c>
      <c r="C4" s="73" t="s">
        <v>55</v>
      </c>
      <c r="D4" s="73" t="s">
        <v>56</v>
      </c>
      <c r="E4" s="73" t="s">
        <v>57</v>
      </c>
      <c r="F4" s="73" t="s">
        <v>58</v>
      </c>
      <c r="G4" s="73" t="s">
        <v>59</v>
      </c>
      <c r="H4" s="118" t="s">
        <v>60</v>
      </c>
      <c r="I4" s="119" t="s">
        <v>61</v>
      </c>
      <c r="J4" s="73" t="s">
        <v>62</v>
      </c>
      <c r="K4" s="73" t="s">
        <v>63</v>
      </c>
      <c r="L4" s="74" t="s">
        <v>64</v>
      </c>
      <c r="M4" s="73" t="s">
        <v>65</v>
      </c>
      <c r="N4" s="52" t="s">
        <v>66</v>
      </c>
      <c r="O4" s="51">
        <f>SUM(L:L)-L5-L6</f>
        <v>0</v>
      </c>
    </row>
    <row r="5" spans="1:15" ht="30" x14ac:dyDescent="0.25">
      <c r="A5" s="75" t="s">
        <v>67</v>
      </c>
      <c r="B5" s="76" t="s">
        <v>68</v>
      </c>
      <c r="C5" s="77">
        <v>2018</v>
      </c>
      <c r="D5" s="77" t="s">
        <v>69</v>
      </c>
      <c r="E5" s="77" t="s">
        <v>70</v>
      </c>
      <c r="F5" s="78" t="s">
        <v>71</v>
      </c>
      <c r="G5" s="78">
        <v>7</v>
      </c>
      <c r="H5" s="117">
        <v>1100</v>
      </c>
      <c r="I5" s="117" t="s">
        <v>72</v>
      </c>
      <c r="J5" s="79">
        <f>68990+22000</f>
        <v>90990</v>
      </c>
      <c r="K5" s="79">
        <v>68990</v>
      </c>
      <c r="L5" s="79">
        <f t="shared" ref="L5:L6" si="0">J5-K5</f>
        <v>22000</v>
      </c>
      <c r="M5" s="80">
        <f t="shared" ref="M5:M6" si="1">(J5-K5)*0.45</f>
        <v>9900</v>
      </c>
      <c r="N5" s="70" t="s">
        <v>73</v>
      </c>
      <c r="O5" s="51">
        <f>SUM(M:M)-M5-M6</f>
        <v>0</v>
      </c>
    </row>
    <row r="6" spans="1:15" ht="27" customHeight="1" x14ac:dyDescent="0.25">
      <c r="A6" s="81" t="s">
        <v>74</v>
      </c>
      <c r="B6" s="82" t="s">
        <v>68</v>
      </c>
      <c r="C6" s="83">
        <v>2017</v>
      </c>
      <c r="D6" s="83" t="s">
        <v>75</v>
      </c>
      <c r="E6" s="83" t="s">
        <v>76</v>
      </c>
      <c r="F6" s="83" t="s">
        <v>77</v>
      </c>
      <c r="G6" s="83">
        <v>7</v>
      </c>
      <c r="H6" s="116">
        <v>1234</v>
      </c>
      <c r="I6" s="116" t="s">
        <v>78</v>
      </c>
      <c r="J6" s="84">
        <v>12000</v>
      </c>
      <c r="K6" s="84">
        <v>0</v>
      </c>
      <c r="L6" s="84">
        <f t="shared" si="0"/>
        <v>12000</v>
      </c>
      <c r="M6" s="85">
        <f t="shared" si="1"/>
        <v>5400</v>
      </c>
      <c r="N6" s="49"/>
      <c r="O6" s="49"/>
    </row>
    <row r="7" spans="1:15" ht="30" x14ac:dyDescent="0.25">
      <c r="A7" s="36"/>
      <c r="B7" s="36"/>
      <c r="C7" s="36"/>
      <c r="D7" s="36"/>
      <c r="E7" s="36"/>
      <c r="F7" s="36"/>
      <c r="G7" s="36"/>
      <c r="H7" s="115"/>
      <c r="I7" s="115"/>
      <c r="J7" s="37"/>
      <c r="K7" s="37"/>
      <c r="L7" s="38">
        <f>J7-K7</f>
        <v>0</v>
      </c>
      <c r="M7" s="48">
        <f>(J7-K7)*0.45</f>
        <v>0</v>
      </c>
      <c r="N7" s="50" t="s">
        <v>79</v>
      </c>
      <c r="O7" s="49"/>
    </row>
    <row r="8" spans="1:15" ht="15" x14ac:dyDescent="0.25">
      <c r="A8" s="36"/>
      <c r="B8" s="36"/>
      <c r="C8" s="36"/>
      <c r="D8" s="36"/>
      <c r="E8" s="36"/>
      <c r="F8" s="36"/>
      <c r="G8" s="36"/>
      <c r="H8" s="54"/>
      <c r="I8" s="54"/>
      <c r="J8" s="37"/>
      <c r="K8" s="37"/>
      <c r="L8" s="38">
        <f t="shared" ref="L8:L30" si="2">J8-K8</f>
        <v>0</v>
      </c>
      <c r="M8" s="48">
        <f t="shared" ref="M8:M30" si="3">(J8-K8)*0.45</f>
        <v>0</v>
      </c>
      <c r="N8" s="49"/>
      <c r="O8" s="49"/>
    </row>
    <row r="9" spans="1:15" ht="15" x14ac:dyDescent="0.25">
      <c r="A9" s="36"/>
      <c r="B9" s="36"/>
      <c r="C9" s="36"/>
      <c r="D9" s="36"/>
      <c r="E9" s="36"/>
      <c r="F9" s="36"/>
      <c r="G9" s="36"/>
      <c r="J9" s="37"/>
      <c r="K9" s="37"/>
      <c r="L9" s="38">
        <f t="shared" si="2"/>
        <v>0</v>
      </c>
      <c r="M9" s="48">
        <f t="shared" si="3"/>
        <v>0</v>
      </c>
      <c r="N9" s="49"/>
      <c r="O9" s="49"/>
    </row>
    <row r="10" spans="1:15" ht="15" x14ac:dyDescent="0.25">
      <c r="A10" s="36"/>
      <c r="B10" s="36"/>
      <c r="C10" s="36"/>
      <c r="D10" s="36"/>
      <c r="E10" s="36"/>
      <c r="F10" s="36"/>
      <c r="G10" s="36"/>
      <c r="J10" s="37"/>
      <c r="K10" s="37"/>
      <c r="L10" s="38">
        <f t="shared" si="2"/>
        <v>0</v>
      </c>
      <c r="M10" s="48">
        <f t="shared" si="3"/>
        <v>0</v>
      </c>
      <c r="N10" s="49"/>
      <c r="O10" s="49"/>
    </row>
    <row r="11" spans="1:15" ht="15" x14ac:dyDescent="0.25">
      <c r="A11" s="36"/>
      <c r="B11" s="36"/>
      <c r="C11" s="36"/>
      <c r="D11" s="36"/>
      <c r="E11" s="36"/>
      <c r="F11" s="36"/>
      <c r="G11" s="36"/>
      <c r="J11" s="37"/>
      <c r="K11" s="37"/>
      <c r="L11" s="38">
        <f t="shared" si="2"/>
        <v>0</v>
      </c>
      <c r="M11" s="48">
        <f t="shared" si="3"/>
        <v>0</v>
      </c>
      <c r="N11" s="49"/>
      <c r="O11" s="49"/>
    </row>
    <row r="12" spans="1:15" ht="15" x14ac:dyDescent="0.25">
      <c r="A12" s="36"/>
      <c r="B12" s="36"/>
      <c r="C12" s="36"/>
      <c r="D12" s="36"/>
      <c r="E12" s="36"/>
      <c r="F12" s="36"/>
      <c r="G12" s="36"/>
      <c r="J12" s="37"/>
      <c r="K12" s="37"/>
      <c r="L12" s="38">
        <f t="shared" si="2"/>
        <v>0</v>
      </c>
      <c r="M12" s="48">
        <f t="shared" si="3"/>
        <v>0</v>
      </c>
      <c r="N12" s="49"/>
      <c r="O12" s="49"/>
    </row>
    <row r="13" spans="1:15" ht="15" x14ac:dyDescent="0.25">
      <c r="A13" s="36"/>
      <c r="B13" s="36"/>
      <c r="C13" s="36"/>
      <c r="D13" s="36"/>
      <c r="E13" s="36"/>
      <c r="F13" s="36"/>
      <c r="G13" s="36"/>
      <c r="J13" s="37"/>
      <c r="K13" s="37"/>
      <c r="L13" s="38">
        <f t="shared" si="2"/>
        <v>0</v>
      </c>
      <c r="M13" s="48">
        <f t="shared" si="3"/>
        <v>0</v>
      </c>
      <c r="N13" s="49"/>
      <c r="O13" s="49"/>
    </row>
    <row r="14" spans="1:15" ht="15" x14ac:dyDescent="0.25">
      <c r="A14" s="36"/>
      <c r="B14" s="36"/>
      <c r="C14" s="36"/>
      <c r="D14" s="36"/>
      <c r="E14" s="36"/>
      <c r="F14" s="36"/>
      <c r="G14" s="36"/>
      <c r="J14" s="37"/>
      <c r="K14" s="37"/>
      <c r="L14" s="38">
        <f t="shared" si="2"/>
        <v>0</v>
      </c>
      <c r="M14" s="48">
        <f t="shared" si="3"/>
        <v>0</v>
      </c>
      <c r="N14" s="49"/>
      <c r="O14" s="49"/>
    </row>
    <row r="15" spans="1:15" ht="15" x14ac:dyDescent="0.25">
      <c r="A15" s="36"/>
      <c r="B15" s="36"/>
      <c r="C15" s="36"/>
      <c r="D15" s="36"/>
      <c r="E15" s="36"/>
      <c r="F15" s="36"/>
      <c r="G15" s="36"/>
      <c r="J15" s="37"/>
      <c r="K15" s="37"/>
      <c r="L15" s="38">
        <f t="shared" si="2"/>
        <v>0</v>
      </c>
      <c r="M15" s="48">
        <f t="shared" si="3"/>
        <v>0</v>
      </c>
      <c r="N15" s="49"/>
      <c r="O15" s="49"/>
    </row>
    <row r="16" spans="1:15" ht="15" x14ac:dyDescent="0.25">
      <c r="A16" s="36"/>
      <c r="B16" s="36"/>
      <c r="C16" s="36"/>
      <c r="D16" s="36"/>
      <c r="E16" s="36"/>
      <c r="F16" s="36"/>
      <c r="G16" s="36"/>
      <c r="J16" s="37"/>
      <c r="K16" s="37"/>
      <c r="L16" s="38">
        <f t="shared" si="2"/>
        <v>0</v>
      </c>
      <c r="M16" s="48">
        <f t="shared" si="3"/>
        <v>0</v>
      </c>
      <c r="N16" s="49"/>
      <c r="O16" s="49"/>
    </row>
    <row r="17" spans="1:15" ht="15" x14ac:dyDescent="0.25">
      <c r="A17" s="36"/>
      <c r="B17" s="36"/>
      <c r="C17" s="36"/>
      <c r="D17" s="36"/>
      <c r="E17" s="36"/>
      <c r="F17" s="36"/>
      <c r="G17" s="36"/>
      <c r="J17" s="37"/>
      <c r="K17" s="37"/>
      <c r="L17" s="38">
        <f t="shared" si="2"/>
        <v>0</v>
      </c>
      <c r="M17" s="48">
        <f t="shared" si="3"/>
        <v>0</v>
      </c>
      <c r="N17" s="49"/>
      <c r="O17" s="49"/>
    </row>
    <row r="18" spans="1:15" ht="15" x14ac:dyDescent="0.25">
      <c r="A18" s="36"/>
      <c r="B18" s="36"/>
      <c r="C18" s="36"/>
      <c r="D18" s="36"/>
      <c r="E18" s="36"/>
      <c r="F18" s="36"/>
      <c r="G18" s="36"/>
      <c r="J18" s="37"/>
      <c r="K18" s="37"/>
      <c r="L18" s="38">
        <f t="shared" si="2"/>
        <v>0</v>
      </c>
      <c r="M18" s="48">
        <f t="shared" si="3"/>
        <v>0</v>
      </c>
      <c r="N18" s="49"/>
      <c r="O18" s="49"/>
    </row>
    <row r="19" spans="1:15" ht="15" x14ac:dyDescent="0.25">
      <c r="A19" s="36"/>
      <c r="B19" s="36"/>
      <c r="C19" s="36"/>
      <c r="D19" s="36"/>
      <c r="E19" s="36"/>
      <c r="F19" s="36"/>
      <c r="G19" s="36"/>
      <c r="J19" s="37"/>
      <c r="K19" s="37"/>
      <c r="L19" s="38">
        <f t="shared" si="2"/>
        <v>0</v>
      </c>
      <c r="M19" s="48">
        <f t="shared" si="3"/>
        <v>0</v>
      </c>
      <c r="N19" s="49"/>
      <c r="O19" s="49"/>
    </row>
    <row r="20" spans="1:15" ht="15" x14ac:dyDescent="0.25">
      <c r="A20" s="36"/>
      <c r="B20" s="36"/>
      <c r="C20" s="36"/>
      <c r="D20" s="36"/>
      <c r="E20" s="36"/>
      <c r="F20" s="36"/>
      <c r="G20" s="36"/>
      <c r="J20" s="37"/>
      <c r="K20" s="37"/>
      <c r="L20" s="38">
        <f t="shared" si="2"/>
        <v>0</v>
      </c>
      <c r="M20" s="48">
        <f t="shared" si="3"/>
        <v>0</v>
      </c>
      <c r="N20" s="49"/>
      <c r="O20" s="49"/>
    </row>
    <row r="21" spans="1:15" ht="15" x14ac:dyDescent="0.25">
      <c r="A21" s="36"/>
      <c r="B21" s="36"/>
      <c r="C21" s="36"/>
      <c r="D21" s="36"/>
      <c r="E21" s="36"/>
      <c r="F21" s="36"/>
      <c r="G21" s="36"/>
      <c r="J21" s="37"/>
      <c r="K21" s="37"/>
      <c r="L21" s="38">
        <f t="shared" si="2"/>
        <v>0</v>
      </c>
      <c r="M21" s="48">
        <f t="shared" si="3"/>
        <v>0</v>
      </c>
      <c r="N21" s="49"/>
      <c r="O21" s="49"/>
    </row>
    <row r="22" spans="1:15" ht="15" x14ac:dyDescent="0.25">
      <c r="A22" s="36"/>
      <c r="B22" s="36"/>
      <c r="C22" s="36"/>
      <c r="D22" s="36"/>
      <c r="E22" s="36"/>
      <c r="F22" s="36"/>
      <c r="G22" s="36"/>
      <c r="J22" s="37"/>
      <c r="K22" s="37"/>
      <c r="L22" s="38">
        <f t="shared" si="2"/>
        <v>0</v>
      </c>
      <c r="M22" s="48">
        <f t="shared" si="3"/>
        <v>0</v>
      </c>
      <c r="N22" s="49"/>
      <c r="O22" s="49"/>
    </row>
    <row r="23" spans="1:15" ht="15" x14ac:dyDescent="0.25">
      <c r="A23" s="36"/>
      <c r="B23" s="36"/>
      <c r="C23" s="36"/>
      <c r="D23" s="36"/>
      <c r="E23" s="36"/>
      <c r="F23" s="36"/>
      <c r="G23" s="36"/>
      <c r="J23" s="37"/>
      <c r="K23" s="37"/>
      <c r="L23" s="38">
        <f t="shared" si="2"/>
        <v>0</v>
      </c>
      <c r="M23" s="48">
        <f t="shared" si="3"/>
        <v>0</v>
      </c>
      <c r="N23" s="49"/>
      <c r="O23" s="49"/>
    </row>
    <row r="24" spans="1:15" ht="15" x14ac:dyDescent="0.25">
      <c r="A24" s="36"/>
      <c r="B24" s="36"/>
      <c r="C24" s="36"/>
      <c r="D24" s="36"/>
      <c r="E24" s="36"/>
      <c r="F24" s="36"/>
      <c r="G24" s="36"/>
      <c r="J24" s="37"/>
      <c r="K24" s="37"/>
      <c r="L24" s="38">
        <f t="shared" si="2"/>
        <v>0</v>
      </c>
      <c r="M24" s="48">
        <f t="shared" si="3"/>
        <v>0</v>
      </c>
      <c r="N24" s="49"/>
      <c r="O24" s="49"/>
    </row>
    <row r="25" spans="1:15" ht="15" x14ac:dyDescent="0.25">
      <c r="A25" s="36"/>
      <c r="B25" s="36"/>
      <c r="C25" s="36"/>
      <c r="D25" s="36"/>
      <c r="E25" s="36"/>
      <c r="F25" s="36"/>
      <c r="G25" s="36"/>
      <c r="J25" s="37"/>
      <c r="K25" s="37"/>
      <c r="L25" s="38">
        <f t="shared" si="2"/>
        <v>0</v>
      </c>
      <c r="M25" s="48">
        <f t="shared" si="3"/>
        <v>0</v>
      </c>
      <c r="N25" s="49"/>
      <c r="O25" s="49"/>
    </row>
    <row r="26" spans="1:15" ht="15" x14ac:dyDescent="0.25">
      <c r="A26" s="36"/>
      <c r="B26" s="36"/>
      <c r="C26" s="36"/>
      <c r="D26" s="36"/>
      <c r="E26" s="36"/>
      <c r="F26" s="36"/>
      <c r="G26" s="36"/>
      <c r="J26" s="37"/>
      <c r="K26" s="37"/>
      <c r="L26" s="38">
        <f t="shared" si="2"/>
        <v>0</v>
      </c>
      <c r="M26" s="48">
        <f t="shared" si="3"/>
        <v>0</v>
      </c>
      <c r="N26" s="49"/>
      <c r="O26" s="49"/>
    </row>
    <row r="27" spans="1:15" ht="15" x14ac:dyDescent="0.25">
      <c r="A27" s="36"/>
      <c r="B27" s="36"/>
      <c r="C27" s="36"/>
      <c r="D27" s="36"/>
      <c r="E27" s="36"/>
      <c r="F27" s="36"/>
      <c r="G27" s="36"/>
      <c r="J27" s="37"/>
      <c r="K27" s="37"/>
      <c r="L27" s="38">
        <f t="shared" si="2"/>
        <v>0</v>
      </c>
      <c r="M27" s="48">
        <f t="shared" si="3"/>
        <v>0</v>
      </c>
      <c r="N27" s="49"/>
      <c r="O27" s="49"/>
    </row>
    <row r="28" spans="1:15" ht="15" x14ac:dyDescent="0.25">
      <c r="A28" s="36"/>
      <c r="B28" s="36"/>
      <c r="C28" s="36"/>
      <c r="D28" s="36"/>
      <c r="E28" s="36"/>
      <c r="F28" s="36"/>
      <c r="G28" s="36"/>
      <c r="J28" s="37"/>
      <c r="K28" s="37"/>
      <c r="L28" s="38">
        <f t="shared" si="2"/>
        <v>0</v>
      </c>
      <c r="M28" s="48">
        <f t="shared" si="3"/>
        <v>0</v>
      </c>
      <c r="N28" s="49"/>
      <c r="O28" s="49"/>
    </row>
    <row r="29" spans="1:15" ht="15" x14ac:dyDescent="0.25">
      <c r="A29" s="36"/>
      <c r="B29" s="36"/>
      <c r="C29" s="36"/>
      <c r="D29" s="36"/>
      <c r="E29" s="36"/>
      <c r="F29" s="36"/>
      <c r="G29" s="36"/>
      <c r="J29" s="37"/>
      <c r="K29" s="37"/>
      <c r="L29" s="38">
        <f t="shared" si="2"/>
        <v>0</v>
      </c>
      <c r="M29" s="48">
        <f t="shared" si="3"/>
        <v>0</v>
      </c>
      <c r="N29" s="49"/>
      <c r="O29" s="49"/>
    </row>
    <row r="30" spans="1:15" ht="15" x14ac:dyDescent="0.25">
      <c r="A30" s="36"/>
      <c r="B30" s="36"/>
      <c r="C30" s="36"/>
      <c r="D30" s="36"/>
      <c r="E30" s="36"/>
      <c r="F30" s="36"/>
      <c r="G30" s="36"/>
      <c r="J30" s="37"/>
      <c r="K30" s="37"/>
      <c r="L30" s="38">
        <f t="shared" si="2"/>
        <v>0</v>
      </c>
      <c r="M30" s="48">
        <f t="shared" si="3"/>
        <v>0</v>
      </c>
      <c r="N30" s="49"/>
      <c r="O30" s="49"/>
    </row>
    <row r="31" spans="1:15" ht="15" x14ac:dyDescent="0.25">
      <c r="N31" s="49"/>
      <c r="O31" s="49"/>
    </row>
  </sheetData>
  <mergeCells count="3">
    <mergeCell ref="A1:E1"/>
    <mergeCell ref="A2:M2"/>
    <mergeCell ref="A3:M3"/>
  </mergeCells>
  <pageMargins left="0.7" right="0.7" top="0.75" bottom="0.75" header="0.3" footer="0.3"/>
  <pageSetup paperSize="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7"/>
  <sheetViews>
    <sheetView workbookViewId="0">
      <selection activeCell="F10" sqref="F10"/>
    </sheetView>
  </sheetViews>
  <sheetFormatPr defaultColWidth="9.140625" defaultRowHeight="14.45" x14ac:dyDescent="0.25"/>
  <cols>
    <col min="1" max="1" width="26" style="2" customWidth="1"/>
    <col min="2" max="2" width="13.5703125" style="12" customWidth="1"/>
    <col min="3" max="3" width="33.140625" style="3" customWidth="1"/>
    <col min="4" max="4" width="32.140625" style="3" customWidth="1"/>
    <col min="5" max="6" width="18" style="3" customWidth="1"/>
    <col min="7" max="7" width="12.7109375" style="3" bestFit="1" customWidth="1"/>
    <col min="8" max="8" width="12.85546875" style="5" customWidth="1"/>
    <col min="9" max="9" width="14.140625" style="6" customWidth="1"/>
    <col min="10" max="10" width="15.42578125" style="2" customWidth="1"/>
    <col min="11" max="11" width="13.7109375" style="2" customWidth="1"/>
    <col min="12" max="16384" width="9.140625" style="2"/>
  </cols>
  <sheetData>
    <row r="1" spans="1:11" ht="30.95" customHeight="1" x14ac:dyDescent="0.25">
      <c r="A1" s="121" t="s">
        <v>13</v>
      </c>
      <c r="B1" s="121"/>
      <c r="C1" s="121"/>
      <c r="D1" s="121"/>
      <c r="E1" s="121"/>
      <c r="F1" s="121"/>
      <c r="G1" s="121"/>
      <c r="H1" s="121"/>
      <c r="I1" s="121"/>
    </row>
    <row r="2" spans="1:11" ht="31.5" customHeight="1" thickBot="1" x14ac:dyDescent="0.3">
      <c r="A2" s="121" t="s">
        <v>14</v>
      </c>
      <c r="B2" s="121"/>
      <c r="C2" s="121"/>
      <c r="D2" s="121"/>
      <c r="E2" s="121"/>
      <c r="F2" s="121"/>
      <c r="G2" s="121"/>
      <c r="H2" s="121"/>
      <c r="I2" s="121"/>
    </row>
    <row r="3" spans="1:11" ht="90" x14ac:dyDescent="0.25">
      <c r="A3" s="59" t="s">
        <v>80</v>
      </c>
      <c r="B3" s="86" t="s">
        <v>81</v>
      </c>
      <c r="C3" s="59" t="s">
        <v>82</v>
      </c>
      <c r="D3" s="59" t="s">
        <v>83</v>
      </c>
      <c r="E3" s="59" t="s">
        <v>84</v>
      </c>
      <c r="F3" s="59" t="s">
        <v>85</v>
      </c>
      <c r="G3" s="59" t="s">
        <v>86</v>
      </c>
      <c r="H3" s="88" t="s">
        <v>87</v>
      </c>
      <c r="I3" s="109" t="s">
        <v>65</v>
      </c>
      <c r="J3" s="7" t="s">
        <v>88</v>
      </c>
      <c r="K3" s="8">
        <f>SUM(H:H)-H4</f>
        <v>0</v>
      </c>
    </row>
    <row r="4" spans="1:11" ht="15.75" thickBot="1" x14ac:dyDescent="0.3">
      <c r="A4" s="89" t="s">
        <v>89</v>
      </c>
      <c r="B4" s="90" t="s">
        <v>68</v>
      </c>
      <c r="C4" s="92" t="s">
        <v>90</v>
      </c>
      <c r="D4" s="92" t="s">
        <v>91</v>
      </c>
      <c r="E4" s="93">
        <v>12000</v>
      </c>
      <c r="F4" s="93" t="s">
        <v>92</v>
      </c>
      <c r="G4" s="92">
        <v>10</v>
      </c>
      <c r="H4" s="94">
        <v>50000</v>
      </c>
      <c r="I4" s="95">
        <f>H4*0.45</f>
        <v>22500</v>
      </c>
      <c r="J4" s="10" t="s">
        <v>93</v>
      </c>
      <c r="K4" s="11">
        <f>SUM(I:I)-I4</f>
        <v>0</v>
      </c>
    </row>
    <row r="36" spans="2:6" ht="15" x14ac:dyDescent="0.25">
      <c r="B36" s="2"/>
      <c r="C36" s="2"/>
      <c r="D36" s="2"/>
      <c r="E36" s="2"/>
      <c r="F36" s="2"/>
    </row>
    <row r="37" spans="2:6" ht="15" x14ac:dyDescent="0.25">
      <c r="B37" s="2"/>
      <c r="C37" s="2"/>
      <c r="D37" s="2"/>
      <c r="E37" s="2"/>
      <c r="F37" s="2"/>
    </row>
  </sheetData>
  <mergeCells count="2">
    <mergeCell ref="A1:I1"/>
    <mergeCell ref="A2:I2"/>
  </mergeCells>
  <printOptions gridLines="1"/>
  <pageMargins left="0.7" right="0.7" top="0.75" bottom="0.75" header="0.3" footer="0.3"/>
  <pageSetup paperSize="5" scale="76" fitToHeight="0" orientation="landscape" r:id="rId1"/>
  <headerFooter>
    <oddHeader>&amp;F</oddHeader>
    <oddFooter>&amp;L&amp;A&amp;C&amp;B Confidential&amp;B&amp;RPage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6"/>
  <sheetViews>
    <sheetView workbookViewId="0">
      <selection activeCell="F2" sqref="F2"/>
    </sheetView>
  </sheetViews>
  <sheetFormatPr defaultColWidth="9.140625" defaultRowHeight="14.45" x14ac:dyDescent="0.25"/>
  <cols>
    <col min="1" max="1" width="26" style="2" customWidth="1"/>
    <col min="2" max="2" width="13.5703125" style="12" customWidth="1"/>
    <col min="3" max="3" width="25.7109375" style="3" customWidth="1"/>
    <col min="4" max="4" width="28" style="3" customWidth="1"/>
    <col min="5" max="5" width="15" style="5" customWidth="1"/>
    <col min="6" max="6" width="14.140625" style="13" customWidth="1"/>
    <col min="7" max="7" width="15.28515625" style="2" customWidth="1"/>
    <col min="8" max="8" width="12" style="2" customWidth="1"/>
    <col min="9" max="16384" width="9.140625" style="2"/>
  </cols>
  <sheetData>
    <row r="1" spans="1:8" ht="31.5" customHeight="1" thickBot="1" x14ac:dyDescent="0.3">
      <c r="A1" s="121" t="s">
        <v>16</v>
      </c>
      <c r="B1" s="121"/>
      <c r="C1" s="121"/>
      <c r="D1" s="121"/>
      <c r="E1" s="121"/>
      <c r="F1" s="121"/>
    </row>
    <row r="2" spans="1:8" ht="43.5" customHeight="1" thickBot="1" x14ac:dyDescent="0.3">
      <c r="A2" s="59" t="s">
        <v>80</v>
      </c>
      <c r="B2" s="86" t="s">
        <v>81</v>
      </c>
      <c r="C2" s="59" t="s">
        <v>94</v>
      </c>
      <c r="D2" s="59" t="s">
        <v>95</v>
      </c>
      <c r="E2" s="88" t="s">
        <v>87</v>
      </c>
      <c r="F2" s="110" t="s">
        <v>65</v>
      </c>
      <c r="G2" s="52" t="s">
        <v>66</v>
      </c>
      <c r="H2" s="17">
        <f>SUM(E:E)-E3</f>
        <v>0</v>
      </c>
    </row>
    <row r="3" spans="1:8" ht="15.75" thickBot="1" x14ac:dyDescent="0.3">
      <c r="A3" s="89" t="s">
        <v>96</v>
      </c>
      <c r="B3" s="90" t="s">
        <v>97</v>
      </c>
      <c r="C3" s="92" t="s">
        <v>98</v>
      </c>
      <c r="D3" s="92" t="s">
        <v>99</v>
      </c>
      <c r="E3" s="94">
        <v>24658</v>
      </c>
      <c r="F3" s="96">
        <f t="shared" ref="F3:F33" si="0">E3*0.45</f>
        <v>11096.1</v>
      </c>
      <c r="G3" s="15" t="s">
        <v>93</v>
      </c>
      <c r="H3" s="18">
        <f>SUM(F:F)-F3</f>
        <v>0</v>
      </c>
    </row>
    <row r="4" spans="1:8" ht="15" x14ac:dyDescent="0.25">
      <c r="A4" s="32"/>
      <c r="B4" s="16"/>
      <c r="C4" s="9"/>
      <c r="D4" s="33"/>
      <c r="E4" s="34"/>
      <c r="F4" s="35">
        <f t="shared" si="0"/>
        <v>0</v>
      </c>
    </row>
    <row r="5" spans="1:8" ht="15" x14ac:dyDescent="0.25">
      <c r="F5" s="35">
        <f t="shared" si="0"/>
        <v>0</v>
      </c>
    </row>
    <row r="6" spans="1:8" ht="15" x14ac:dyDescent="0.25">
      <c r="F6" s="35">
        <f t="shared" si="0"/>
        <v>0</v>
      </c>
    </row>
    <row r="7" spans="1:8" ht="15" x14ac:dyDescent="0.25">
      <c r="F7" s="35">
        <f t="shared" si="0"/>
        <v>0</v>
      </c>
    </row>
    <row r="8" spans="1:8" ht="15" x14ac:dyDescent="0.25">
      <c r="F8" s="35">
        <f t="shared" si="0"/>
        <v>0</v>
      </c>
    </row>
    <row r="9" spans="1:8" ht="15" x14ac:dyDescent="0.25">
      <c r="F9" s="35">
        <f t="shared" si="0"/>
        <v>0</v>
      </c>
    </row>
    <row r="10" spans="1:8" ht="15" x14ac:dyDescent="0.25">
      <c r="F10" s="35">
        <f t="shared" si="0"/>
        <v>0</v>
      </c>
    </row>
    <row r="11" spans="1:8" ht="15" x14ac:dyDescent="0.25">
      <c r="F11" s="35">
        <f t="shared" si="0"/>
        <v>0</v>
      </c>
    </row>
    <row r="12" spans="1:8" ht="15" x14ac:dyDescent="0.25">
      <c r="F12" s="35">
        <f t="shared" si="0"/>
        <v>0</v>
      </c>
    </row>
    <row r="13" spans="1:8" ht="15" x14ac:dyDescent="0.25">
      <c r="F13" s="35">
        <f t="shared" si="0"/>
        <v>0</v>
      </c>
    </row>
    <row r="14" spans="1:8" ht="15" x14ac:dyDescent="0.25">
      <c r="F14" s="35">
        <f t="shared" si="0"/>
        <v>0</v>
      </c>
    </row>
    <row r="15" spans="1:8" ht="15" x14ac:dyDescent="0.25">
      <c r="F15" s="35">
        <f t="shared" si="0"/>
        <v>0</v>
      </c>
    </row>
    <row r="16" spans="1:8" ht="15" x14ac:dyDescent="0.25">
      <c r="F16" s="35">
        <f t="shared" si="0"/>
        <v>0</v>
      </c>
    </row>
    <row r="17" spans="6:6" ht="15" x14ac:dyDescent="0.25">
      <c r="F17" s="35">
        <f t="shared" si="0"/>
        <v>0</v>
      </c>
    </row>
    <row r="18" spans="6:6" ht="15" x14ac:dyDescent="0.25">
      <c r="F18" s="35">
        <f t="shared" si="0"/>
        <v>0</v>
      </c>
    </row>
    <row r="19" spans="6:6" ht="15" x14ac:dyDescent="0.25">
      <c r="F19" s="35">
        <f t="shared" si="0"/>
        <v>0</v>
      </c>
    </row>
    <row r="20" spans="6:6" ht="15" x14ac:dyDescent="0.25">
      <c r="F20" s="35">
        <f t="shared" si="0"/>
        <v>0</v>
      </c>
    </row>
    <row r="21" spans="6:6" ht="15" x14ac:dyDescent="0.25">
      <c r="F21" s="35">
        <f t="shared" si="0"/>
        <v>0</v>
      </c>
    </row>
    <row r="22" spans="6:6" ht="15" x14ac:dyDescent="0.25">
      <c r="F22" s="35">
        <f t="shared" si="0"/>
        <v>0</v>
      </c>
    </row>
    <row r="23" spans="6:6" ht="15" x14ac:dyDescent="0.25">
      <c r="F23" s="35">
        <f t="shared" si="0"/>
        <v>0</v>
      </c>
    </row>
    <row r="24" spans="6:6" ht="15" x14ac:dyDescent="0.25">
      <c r="F24" s="35">
        <f t="shared" si="0"/>
        <v>0</v>
      </c>
    </row>
    <row r="25" spans="6:6" ht="15" x14ac:dyDescent="0.25">
      <c r="F25" s="35">
        <f t="shared" si="0"/>
        <v>0</v>
      </c>
    </row>
    <row r="26" spans="6:6" ht="15" x14ac:dyDescent="0.25">
      <c r="F26" s="35">
        <f t="shared" si="0"/>
        <v>0</v>
      </c>
    </row>
    <row r="27" spans="6:6" ht="15" x14ac:dyDescent="0.25">
      <c r="F27" s="35">
        <f t="shared" si="0"/>
        <v>0</v>
      </c>
    </row>
    <row r="28" spans="6:6" ht="15" x14ac:dyDescent="0.25">
      <c r="F28" s="35">
        <f t="shared" si="0"/>
        <v>0</v>
      </c>
    </row>
    <row r="29" spans="6:6" ht="15" x14ac:dyDescent="0.25">
      <c r="F29" s="35">
        <f t="shared" si="0"/>
        <v>0</v>
      </c>
    </row>
    <row r="30" spans="6:6" ht="15" x14ac:dyDescent="0.25">
      <c r="F30" s="35">
        <f t="shared" si="0"/>
        <v>0</v>
      </c>
    </row>
    <row r="31" spans="6:6" ht="15" x14ac:dyDescent="0.25">
      <c r="F31" s="35">
        <f t="shared" si="0"/>
        <v>0</v>
      </c>
    </row>
    <row r="32" spans="6:6" ht="15" x14ac:dyDescent="0.25">
      <c r="F32" s="35">
        <f t="shared" si="0"/>
        <v>0</v>
      </c>
    </row>
    <row r="33" spans="2:6" ht="15" x14ac:dyDescent="0.25">
      <c r="F33" s="35">
        <f t="shared" si="0"/>
        <v>0</v>
      </c>
    </row>
    <row r="36" spans="2:6" ht="15" x14ac:dyDescent="0.25">
      <c r="B36" s="2"/>
      <c r="C36" s="2"/>
      <c r="D36" s="2"/>
      <c r="E36" s="2"/>
    </row>
  </sheetData>
  <mergeCells count="1">
    <mergeCell ref="A1:F1"/>
  </mergeCells>
  <phoneticPr fontId="1" type="noConversion"/>
  <pageMargins left="0.7" right="0.7" top="0.75" bottom="0.75" header="0.3" footer="0.3"/>
  <pageSetup paperSize="5" scale="84" fitToHeight="0" orientation="landscape" r:id="rId1"/>
  <headerFooter>
    <oddHeader>&amp;F</oddHeader>
    <oddFooter>&amp;L&amp;A&amp;C&amp;B Confidential&amp;B&amp;RPage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E169-A6E0-4B07-A647-C092FB47418A}">
  <dimension ref="A1:I21"/>
  <sheetViews>
    <sheetView workbookViewId="0">
      <selection activeCell="G1" sqref="G1:G1048576"/>
    </sheetView>
  </sheetViews>
  <sheetFormatPr defaultRowHeight="14.45" x14ac:dyDescent="0.25"/>
  <cols>
    <col min="1" max="1" width="12.85546875" bestFit="1" customWidth="1"/>
    <col min="2" max="3" width="11.42578125" bestFit="1" customWidth="1"/>
    <col min="4" max="4" width="31.85546875" customWidth="1"/>
    <col min="5" max="5" width="21.42578125" customWidth="1"/>
    <col min="6" max="7" width="11.42578125" bestFit="1" customWidth="1"/>
  </cols>
  <sheetData>
    <row r="1" spans="1:9" ht="15" x14ac:dyDescent="0.25">
      <c r="A1" s="120" t="s">
        <v>18</v>
      </c>
      <c r="B1" s="120"/>
      <c r="C1" s="120"/>
      <c r="D1" s="120"/>
      <c r="E1" s="120"/>
      <c r="F1" s="120"/>
    </row>
    <row r="2" spans="1:9" ht="32.450000000000003" customHeight="1" thickBot="1" x14ac:dyDescent="0.3">
      <c r="A2" s="121" t="s">
        <v>19</v>
      </c>
      <c r="B2" s="121"/>
      <c r="C2" s="121"/>
      <c r="D2" s="121"/>
      <c r="E2" s="121"/>
      <c r="F2" s="121"/>
      <c r="G2" s="121"/>
    </row>
    <row r="3" spans="1:9" ht="75.75" thickBot="1" x14ac:dyDescent="0.3">
      <c r="A3" s="59" t="s">
        <v>80</v>
      </c>
      <c r="B3" s="86" t="s">
        <v>81</v>
      </c>
      <c r="C3" s="87" t="s">
        <v>100</v>
      </c>
      <c r="D3" s="59" t="s">
        <v>94</v>
      </c>
      <c r="E3" s="59" t="s">
        <v>95</v>
      </c>
      <c r="F3" s="88" t="s">
        <v>87</v>
      </c>
      <c r="G3" s="109" t="s">
        <v>65</v>
      </c>
      <c r="H3" s="52" t="s">
        <v>66</v>
      </c>
      <c r="I3" s="17">
        <f>SUM(F:F)-F4</f>
        <v>0</v>
      </c>
    </row>
    <row r="4" spans="1:9" ht="18.75" customHeight="1" thickBot="1" x14ac:dyDescent="0.3">
      <c r="A4" s="97" t="s">
        <v>101</v>
      </c>
      <c r="B4" s="90" t="s">
        <v>97</v>
      </c>
      <c r="C4" s="91">
        <v>43156</v>
      </c>
      <c r="D4" s="92" t="s">
        <v>98</v>
      </c>
      <c r="E4" s="98" t="s">
        <v>102</v>
      </c>
      <c r="F4" s="99">
        <v>5500</v>
      </c>
      <c r="G4" s="96">
        <f>F4*0.45</f>
        <v>2475</v>
      </c>
      <c r="H4" s="15" t="s">
        <v>93</v>
      </c>
      <c r="I4" s="18">
        <f>SUM(G:G)-G4</f>
        <v>0</v>
      </c>
    </row>
    <row r="5" spans="1:9" ht="15" x14ac:dyDescent="0.25">
      <c r="A5" s="2"/>
      <c r="B5" s="12"/>
      <c r="C5" s="4"/>
      <c r="D5" s="3"/>
      <c r="E5" s="3"/>
      <c r="F5" s="5"/>
      <c r="G5" s="35">
        <f t="shared" ref="G5:G21" si="0">F5*0.45</f>
        <v>0</v>
      </c>
      <c r="H5" s="2"/>
      <c r="I5" s="2"/>
    </row>
    <row r="6" spans="1:9" ht="15" x14ac:dyDescent="0.25">
      <c r="A6" s="2"/>
      <c r="B6" s="12"/>
      <c r="C6" s="4"/>
      <c r="D6" s="3"/>
      <c r="E6" s="3"/>
      <c r="F6" s="5"/>
      <c r="G6" s="35">
        <f t="shared" si="0"/>
        <v>0</v>
      </c>
      <c r="H6" s="2"/>
      <c r="I6" s="2"/>
    </row>
    <row r="7" spans="1:9" ht="15" x14ac:dyDescent="0.25">
      <c r="A7" s="2"/>
      <c r="B7" s="12"/>
      <c r="C7" s="4"/>
      <c r="D7" s="3"/>
      <c r="E7" s="3"/>
      <c r="F7" s="5"/>
      <c r="G7" s="35">
        <f t="shared" si="0"/>
        <v>0</v>
      </c>
      <c r="H7" s="2"/>
      <c r="I7" s="2"/>
    </row>
    <row r="8" spans="1:9" ht="15" x14ac:dyDescent="0.25">
      <c r="A8" s="2"/>
      <c r="B8" s="12"/>
      <c r="C8" s="4"/>
      <c r="D8" s="3"/>
      <c r="E8" s="3"/>
      <c r="F8" s="5"/>
      <c r="G8" s="35">
        <f t="shared" si="0"/>
        <v>0</v>
      </c>
      <c r="H8" s="2"/>
      <c r="I8" s="2"/>
    </row>
    <row r="9" spans="1:9" ht="15" x14ac:dyDescent="0.25">
      <c r="A9" s="2"/>
      <c r="B9" s="12"/>
      <c r="C9" s="4"/>
      <c r="D9" s="3"/>
      <c r="E9" s="3"/>
      <c r="F9" s="5"/>
      <c r="G9" s="35">
        <f t="shared" si="0"/>
        <v>0</v>
      </c>
      <c r="H9" s="2"/>
      <c r="I9" s="2"/>
    </row>
    <row r="10" spans="1:9" ht="15" x14ac:dyDescent="0.25">
      <c r="A10" s="2"/>
      <c r="B10" s="12"/>
      <c r="C10" s="4"/>
      <c r="D10" s="3"/>
      <c r="E10" s="3"/>
      <c r="F10" s="5"/>
      <c r="G10" s="35">
        <f t="shared" si="0"/>
        <v>0</v>
      </c>
      <c r="H10" s="2"/>
      <c r="I10" s="2"/>
    </row>
    <row r="11" spans="1:9" ht="15" x14ac:dyDescent="0.25">
      <c r="A11" s="2"/>
      <c r="B11" s="12"/>
      <c r="C11" s="4"/>
      <c r="D11" s="3"/>
      <c r="E11" s="3"/>
      <c r="F11" s="5"/>
      <c r="G11" s="35">
        <f t="shared" si="0"/>
        <v>0</v>
      </c>
      <c r="H11" s="2"/>
      <c r="I11" s="2"/>
    </row>
    <row r="12" spans="1:9" ht="15" x14ac:dyDescent="0.25">
      <c r="A12" s="2"/>
      <c r="B12" s="12"/>
      <c r="C12" s="4"/>
      <c r="D12" s="3"/>
      <c r="E12" s="3"/>
      <c r="F12" s="5"/>
      <c r="G12" s="35">
        <f t="shared" si="0"/>
        <v>0</v>
      </c>
      <c r="H12" s="2"/>
      <c r="I12" s="2"/>
    </row>
    <row r="13" spans="1:9" ht="15" x14ac:dyDescent="0.25">
      <c r="A13" s="2"/>
      <c r="B13" s="12"/>
      <c r="C13" s="4"/>
      <c r="D13" s="3"/>
      <c r="E13" s="3"/>
      <c r="F13" s="5"/>
      <c r="G13" s="35">
        <f t="shared" si="0"/>
        <v>0</v>
      </c>
      <c r="H13" s="2"/>
      <c r="I13" s="2"/>
    </row>
    <row r="14" spans="1:9" ht="15" x14ac:dyDescent="0.25">
      <c r="A14" s="2"/>
      <c r="B14" s="12"/>
      <c r="C14" s="4"/>
      <c r="D14" s="3"/>
      <c r="E14" s="3"/>
      <c r="F14" s="5"/>
      <c r="G14" s="35">
        <f t="shared" si="0"/>
        <v>0</v>
      </c>
      <c r="H14" s="2"/>
      <c r="I14" s="2"/>
    </row>
    <row r="15" spans="1:9" ht="15" x14ac:dyDescent="0.25">
      <c r="A15" s="2"/>
      <c r="B15" s="12"/>
      <c r="C15" s="4"/>
      <c r="D15" s="3"/>
      <c r="E15" s="3"/>
      <c r="F15" s="5"/>
      <c r="G15" s="35">
        <f t="shared" si="0"/>
        <v>0</v>
      </c>
      <c r="H15" s="2"/>
      <c r="I15" s="2"/>
    </row>
    <row r="16" spans="1:9" ht="15" x14ac:dyDescent="0.25">
      <c r="A16" s="2"/>
      <c r="B16" s="12"/>
      <c r="C16" s="4"/>
      <c r="D16" s="3"/>
      <c r="E16" s="3"/>
      <c r="F16" s="5"/>
      <c r="G16" s="35">
        <f t="shared" si="0"/>
        <v>0</v>
      </c>
      <c r="H16" s="2"/>
      <c r="I16" s="2"/>
    </row>
    <row r="17" spans="1:9" ht="15" x14ac:dyDescent="0.25">
      <c r="A17" s="2"/>
      <c r="B17" s="12"/>
      <c r="C17" s="4"/>
      <c r="D17" s="3"/>
      <c r="E17" s="3"/>
      <c r="F17" s="5"/>
      <c r="G17" s="35">
        <f t="shared" si="0"/>
        <v>0</v>
      </c>
      <c r="H17" s="2"/>
      <c r="I17" s="2"/>
    </row>
    <row r="18" spans="1:9" ht="15" x14ac:dyDescent="0.25">
      <c r="A18" s="2"/>
      <c r="B18" s="12"/>
      <c r="C18" s="4"/>
      <c r="D18" s="3"/>
      <c r="E18" s="3"/>
      <c r="F18" s="5"/>
      <c r="G18" s="35">
        <f t="shared" si="0"/>
        <v>0</v>
      </c>
      <c r="H18" s="2"/>
      <c r="I18" s="2"/>
    </row>
    <row r="19" spans="1:9" ht="15" x14ac:dyDescent="0.25">
      <c r="A19" s="2"/>
      <c r="B19" s="12"/>
      <c r="C19" s="4"/>
      <c r="D19" s="3"/>
      <c r="E19" s="3"/>
      <c r="F19" s="5"/>
      <c r="G19" s="35">
        <f t="shared" si="0"/>
        <v>0</v>
      </c>
      <c r="H19" s="2"/>
      <c r="I19" s="2"/>
    </row>
    <row r="20" spans="1:9" ht="15" x14ac:dyDescent="0.25">
      <c r="A20" s="2"/>
      <c r="B20" s="12"/>
      <c r="C20" s="4"/>
      <c r="D20" s="3"/>
      <c r="E20" s="3"/>
      <c r="F20" s="5"/>
      <c r="G20" s="35">
        <f t="shared" si="0"/>
        <v>0</v>
      </c>
      <c r="H20" s="2"/>
      <c r="I20" s="2"/>
    </row>
    <row r="21" spans="1:9" ht="15" x14ac:dyDescent="0.25">
      <c r="A21" s="2"/>
      <c r="B21" s="12"/>
      <c r="C21" s="4"/>
      <c r="D21" s="3"/>
      <c r="E21" s="3"/>
      <c r="F21" s="5"/>
      <c r="G21" s="35">
        <f t="shared" si="0"/>
        <v>0</v>
      </c>
      <c r="H21" s="2"/>
      <c r="I21" s="2"/>
    </row>
  </sheetData>
  <mergeCells count="2">
    <mergeCell ref="A1:F1"/>
    <mergeCell ref="A2:G2"/>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Normal="100" workbookViewId="0">
      <pane ySplit="2" topLeftCell="A3" activePane="bottomLeft" state="frozen"/>
      <selection pane="bottomLeft" activeCell="G7" sqref="G7"/>
    </sheetView>
  </sheetViews>
  <sheetFormatPr defaultColWidth="9.140625" defaultRowHeight="14.45" x14ac:dyDescent="0.25"/>
  <cols>
    <col min="1" max="1" width="26" style="3" customWidth="1"/>
    <col min="2" max="2" width="8.5703125" style="4" customWidth="1"/>
    <col min="3" max="3" width="32.85546875" style="3" customWidth="1"/>
    <col min="4" max="4" width="9.85546875" style="5" customWidth="1"/>
    <col min="5" max="5" width="11.42578125" style="6" customWidth="1"/>
    <col min="6" max="6" width="10.5703125" style="2" customWidth="1"/>
    <col min="7" max="7" width="16.140625" style="2" customWidth="1"/>
    <col min="8" max="16384" width="9.140625" style="2"/>
  </cols>
  <sheetData>
    <row r="1" spans="1:7" ht="15.75" thickBot="1" x14ac:dyDescent="0.3">
      <c r="A1" t="s">
        <v>21</v>
      </c>
    </row>
    <row r="2" spans="1:7" ht="60.75" thickBot="1" x14ac:dyDescent="0.3">
      <c r="A2" s="59" t="s">
        <v>103</v>
      </c>
      <c r="B2" s="59" t="s">
        <v>104</v>
      </c>
      <c r="C2" s="59" t="s">
        <v>94</v>
      </c>
      <c r="D2" s="59" t="s">
        <v>105</v>
      </c>
      <c r="E2" s="109" t="s">
        <v>65</v>
      </c>
      <c r="F2" s="7" t="s">
        <v>88</v>
      </c>
      <c r="G2" s="8">
        <f>SUM(D:D)-SUM(D3:D4)</f>
        <v>0</v>
      </c>
    </row>
    <row r="3" spans="1:7" ht="15.75" thickBot="1" x14ac:dyDescent="0.3">
      <c r="A3" s="60" t="s">
        <v>106</v>
      </c>
      <c r="B3" s="61">
        <v>43140</v>
      </c>
      <c r="C3" s="62" t="s">
        <v>107</v>
      </c>
      <c r="D3" s="63">
        <f>6*25*10</f>
        <v>1500</v>
      </c>
      <c r="E3" s="64">
        <f>D3*0.45</f>
        <v>675</v>
      </c>
      <c r="F3" s="58" t="s">
        <v>93</v>
      </c>
      <c r="G3" s="11">
        <f>SUM(E:E)-SUM(E3:E4)</f>
        <v>0</v>
      </c>
    </row>
    <row r="4" spans="1:7" ht="30.75" thickBot="1" x14ac:dyDescent="0.3">
      <c r="A4" s="65" t="s">
        <v>108</v>
      </c>
      <c r="B4" s="66">
        <v>43155</v>
      </c>
      <c r="C4" s="67" t="s">
        <v>109</v>
      </c>
      <c r="D4" s="68">
        <v>4000</v>
      </c>
      <c r="E4" s="69">
        <f>D4*0.45</f>
        <v>1800</v>
      </c>
    </row>
    <row r="27" spans="1:1" ht="15" x14ac:dyDescent="0.25">
      <c r="A27" s="2"/>
    </row>
  </sheetData>
  <printOptions gridLines="1"/>
  <pageMargins left="0.7" right="0.7" top="0.75" bottom="0.75" header="0.3" footer="0.3"/>
  <pageSetup paperSize="5" scale="81" fitToHeight="0" orientation="landscape" r:id="rId1"/>
  <headerFooter>
    <oddHeader>&amp;F</oddHeader>
    <oddFooter>&amp;L&amp;A&amp;C&amp;B Confidential&amp;B&amp;RPage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5360-3F09-48FF-A681-1FE8FD5CFADB}">
  <dimension ref="A1:I21"/>
  <sheetViews>
    <sheetView workbookViewId="0">
      <selection activeCell="K6" sqref="K6"/>
    </sheetView>
  </sheetViews>
  <sheetFormatPr defaultRowHeight="14.45" x14ac:dyDescent="0.25"/>
  <cols>
    <col min="4" max="4" width="31.42578125" customWidth="1"/>
    <col min="5" max="5" width="21.85546875" customWidth="1"/>
    <col min="6" max="6" width="9.28515625" bestFit="1" customWidth="1"/>
    <col min="7" max="7" width="9.85546875" customWidth="1"/>
  </cols>
  <sheetData>
    <row r="1" spans="1:9" ht="30" customHeight="1" thickBot="1" x14ac:dyDescent="0.3">
      <c r="A1" s="120" t="s">
        <v>23</v>
      </c>
      <c r="B1" s="120"/>
      <c r="C1" s="120"/>
      <c r="D1" s="120"/>
      <c r="E1" s="120"/>
      <c r="F1" s="120"/>
      <c r="G1" s="120"/>
    </row>
    <row r="2" spans="1:9" ht="75.75" thickBot="1" x14ac:dyDescent="0.3">
      <c r="A2" s="59" t="s">
        <v>80</v>
      </c>
      <c r="B2" s="86" t="s">
        <v>81</v>
      </c>
      <c r="C2" s="87" t="s">
        <v>100</v>
      </c>
      <c r="D2" s="59" t="s">
        <v>94</v>
      </c>
      <c r="E2" s="59" t="s">
        <v>95</v>
      </c>
      <c r="F2" s="88" t="s">
        <v>87</v>
      </c>
      <c r="G2" s="109" t="s">
        <v>65</v>
      </c>
      <c r="H2" s="14" t="s">
        <v>88</v>
      </c>
      <c r="I2" s="17">
        <f>SUM(F:F)-F3</f>
        <v>0</v>
      </c>
    </row>
    <row r="3" spans="1:9" ht="15.75" thickBot="1" x14ac:dyDescent="0.3">
      <c r="A3" s="97" t="s">
        <v>110</v>
      </c>
      <c r="B3" s="90" t="s">
        <v>97</v>
      </c>
      <c r="C3" s="91">
        <v>43156</v>
      </c>
      <c r="D3" s="92" t="s">
        <v>111</v>
      </c>
      <c r="E3" s="98" t="s">
        <v>112</v>
      </c>
      <c r="F3" s="99">
        <v>1200</v>
      </c>
      <c r="G3" s="96">
        <f>F3*0.45</f>
        <v>540</v>
      </c>
      <c r="H3" s="15" t="s">
        <v>93</v>
      </c>
      <c r="I3" s="18">
        <f>SUM(G:G)-G3</f>
        <v>0</v>
      </c>
    </row>
    <row r="4" spans="1:9" ht="15" x14ac:dyDescent="0.25">
      <c r="A4" s="2"/>
      <c r="B4" s="12"/>
      <c r="C4" s="4"/>
      <c r="D4" s="3"/>
      <c r="E4" s="3"/>
      <c r="F4" s="5"/>
      <c r="G4" s="35">
        <f t="shared" ref="G4:G20" si="0">F4*0.45</f>
        <v>0</v>
      </c>
      <c r="H4" s="2"/>
      <c r="I4" s="2"/>
    </row>
    <row r="5" spans="1:9" ht="15" x14ac:dyDescent="0.25">
      <c r="A5" s="2"/>
      <c r="B5" s="12"/>
      <c r="C5" s="4"/>
      <c r="D5" s="3"/>
      <c r="E5" s="3"/>
      <c r="F5" s="5"/>
      <c r="G5" s="35">
        <f t="shared" si="0"/>
        <v>0</v>
      </c>
      <c r="H5" s="2"/>
      <c r="I5" s="2"/>
    </row>
    <row r="6" spans="1:9" ht="15" x14ac:dyDescent="0.25">
      <c r="A6" s="2"/>
      <c r="B6" s="12"/>
      <c r="C6" s="4"/>
      <c r="D6" s="3"/>
      <c r="E6" s="3"/>
      <c r="F6" s="5"/>
      <c r="G6" s="35">
        <f t="shared" si="0"/>
        <v>0</v>
      </c>
      <c r="H6" s="2"/>
      <c r="I6" s="2"/>
    </row>
    <row r="7" spans="1:9" ht="15" x14ac:dyDescent="0.25">
      <c r="A7" s="2"/>
      <c r="B7" s="12"/>
      <c r="C7" s="4"/>
      <c r="D7" s="3"/>
      <c r="E7" s="3"/>
      <c r="F7" s="5"/>
      <c r="G7" s="35">
        <f t="shared" si="0"/>
        <v>0</v>
      </c>
      <c r="H7" s="2"/>
      <c r="I7" s="2"/>
    </row>
    <row r="8" spans="1:9" ht="15" x14ac:dyDescent="0.25">
      <c r="A8" s="2"/>
      <c r="B8" s="12"/>
      <c r="C8" s="4"/>
      <c r="D8" s="3"/>
      <c r="E8" s="3"/>
      <c r="F8" s="5"/>
      <c r="G8" s="35">
        <f t="shared" si="0"/>
        <v>0</v>
      </c>
      <c r="H8" s="2"/>
      <c r="I8" s="2"/>
    </row>
    <row r="9" spans="1:9" ht="15" x14ac:dyDescent="0.25">
      <c r="A9" s="2"/>
      <c r="B9" s="12"/>
      <c r="C9" s="4"/>
      <c r="D9" s="3"/>
      <c r="E9" s="3"/>
      <c r="F9" s="5"/>
      <c r="G9" s="35">
        <f t="shared" si="0"/>
        <v>0</v>
      </c>
      <c r="H9" s="2"/>
      <c r="I9" s="2"/>
    </row>
    <row r="10" spans="1:9" ht="15" x14ac:dyDescent="0.25">
      <c r="A10" s="2"/>
      <c r="B10" s="12"/>
      <c r="C10" s="4"/>
      <c r="D10" s="3"/>
      <c r="E10" s="3"/>
      <c r="F10" s="5"/>
      <c r="G10" s="35">
        <f t="shared" si="0"/>
        <v>0</v>
      </c>
      <c r="H10" s="2"/>
      <c r="I10" s="2"/>
    </row>
    <row r="11" spans="1:9" ht="15" x14ac:dyDescent="0.25">
      <c r="A11" s="2"/>
      <c r="B11" s="12"/>
      <c r="C11" s="4"/>
      <c r="D11" s="3"/>
      <c r="E11" s="3"/>
      <c r="F11" s="5"/>
      <c r="G11" s="35">
        <f t="shared" si="0"/>
        <v>0</v>
      </c>
      <c r="H11" s="2"/>
      <c r="I11" s="2"/>
    </row>
    <row r="12" spans="1:9" ht="15" x14ac:dyDescent="0.25">
      <c r="A12" s="2"/>
      <c r="B12" s="12"/>
      <c r="C12" s="4"/>
      <c r="D12" s="3"/>
      <c r="E12" s="3"/>
      <c r="F12" s="5"/>
      <c r="G12" s="35">
        <f t="shared" si="0"/>
        <v>0</v>
      </c>
      <c r="H12" s="2"/>
      <c r="I12" s="2"/>
    </row>
    <row r="13" spans="1:9" ht="15" x14ac:dyDescent="0.25">
      <c r="A13" s="2"/>
      <c r="B13" s="12"/>
      <c r="C13" s="4"/>
      <c r="D13" s="3"/>
      <c r="E13" s="3"/>
      <c r="F13" s="5"/>
      <c r="G13" s="35">
        <f t="shared" si="0"/>
        <v>0</v>
      </c>
      <c r="H13" s="2"/>
      <c r="I13" s="2"/>
    </row>
    <row r="14" spans="1:9" ht="15" x14ac:dyDescent="0.25">
      <c r="A14" s="2"/>
      <c r="B14" s="12"/>
      <c r="C14" s="4"/>
      <c r="D14" s="3"/>
      <c r="E14" s="3"/>
      <c r="F14" s="5"/>
      <c r="G14" s="35">
        <f t="shared" si="0"/>
        <v>0</v>
      </c>
      <c r="H14" s="2"/>
      <c r="I14" s="2"/>
    </row>
    <row r="15" spans="1:9" ht="15" x14ac:dyDescent="0.25">
      <c r="A15" s="2"/>
      <c r="B15" s="12"/>
      <c r="C15" s="4"/>
      <c r="D15" s="3"/>
      <c r="E15" s="3"/>
      <c r="F15" s="5"/>
      <c r="G15" s="35">
        <f t="shared" si="0"/>
        <v>0</v>
      </c>
      <c r="H15" s="2"/>
      <c r="I15" s="2"/>
    </row>
    <row r="16" spans="1:9" ht="15" x14ac:dyDescent="0.25">
      <c r="A16" s="2"/>
      <c r="B16" s="12"/>
      <c r="C16" s="4"/>
      <c r="D16" s="3"/>
      <c r="E16" s="3"/>
      <c r="F16" s="5"/>
      <c r="G16" s="35">
        <f t="shared" si="0"/>
        <v>0</v>
      </c>
      <c r="H16" s="2"/>
      <c r="I16" s="2"/>
    </row>
    <row r="17" spans="1:9" ht="15" x14ac:dyDescent="0.25">
      <c r="A17" s="2"/>
      <c r="B17" s="12"/>
      <c r="C17" s="4"/>
      <c r="D17" s="3"/>
      <c r="E17" s="3"/>
      <c r="F17" s="5"/>
      <c r="G17" s="35">
        <f t="shared" si="0"/>
        <v>0</v>
      </c>
      <c r="H17" s="2"/>
      <c r="I17" s="2"/>
    </row>
    <row r="18" spans="1:9" ht="15" x14ac:dyDescent="0.25">
      <c r="A18" s="2"/>
      <c r="B18" s="12"/>
      <c r="C18" s="4"/>
      <c r="D18" s="3"/>
      <c r="E18" s="3"/>
      <c r="F18" s="5"/>
      <c r="G18" s="35">
        <f t="shared" si="0"/>
        <v>0</v>
      </c>
      <c r="H18" s="2"/>
      <c r="I18" s="2"/>
    </row>
    <row r="19" spans="1:9" ht="15" x14ac:dyDescent="0.25">
      <c r="A19" s="2"/>
      <c r="B19" s="12"/>
      <c r="C19" s="4"/>
      <c r="D19" s="3"/>
      <c r="E19" s="3"/>
      <c r="F19" s="5"/>
      <c r="G19" s="35">
        <f t="shared" si="0"/>
        <v>0</v>
      </c>
      <c r="H19" s="2"/>
      <c r="I19" s="2"/>
    </row>
    <row r="20" spans="1:9" ht="15" x14ac:dyDescent="0.25">
      <c r="A20" s="2"/>
      <c r="B20" s="12"/>
      <c r="C20" s="4"/>
      <c r="D20" s="3"/>
      <c r="E20" s="3"/>
      <c r="F20" s="5"/>
      <c r="G20" s="35">
        <f t="shared" si="0"/>
        <v>0</v>
      </c>
      <c r="H20" s="2"/>
      <c r="I20" s="2"/>
    </row>
    <row r="21" spans="1:9" ht="15" x14ac:dyDescent="0.25">
      <c r="G21" s="35">
        <f>F1*0.45</f>
        <v>0</v>
      </c>
      <c r="H21" s="2"/>
      <c r="I21" s="2"/>
    </row>
  </sheetData>
  <mergeCells count="1">
    <mergeCell ref="A1:G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4" ma:contentTypeDescription="Create a new document." ma:contentTypeScope="" ma:versionID="09387a340e7bc3d365c25349c43c0741">
  <xsd:schema xmlns:xsd="http://www.w3.org/2001/XMLSchema" xmlns:xs="http://www.w3.org/2001/XMLSchema" xmlns:p="http://schemas.microsoft.com/office/2006/metadata/properties" xmlns:ns2="8ab5ca60-e918-4892-822a-3ec7dac904f9" targetNamespace="http://schemas.microsoft.com/office/2006/metadata/properties" ma:root="true" ma:fieldsID="298630a42790e4418235d01d48e0e557" ns2:_="">
    <xsd:import namespace="8ab5ca60-e918-4892-822a-3ec7dac904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50018D-F5A9-45E6-A72C-D234BC2176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33629E-33C8-4241-B39D-D373DFBF9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5ca60-e918-4892-822a-3ec7dac90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8E2D61-DB72-46EA-9A6E-BDB4117193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Instructions_Checklist</vt:lpstr>
      <vt:lpstr>Budget_Summary</vt:lpstr>
      <vt:lpstr>Equip_Vehicles</vt:lpstr>
      <vt:lpstr>Equip_Station</vt:lpstr>
      <vt:lpstr>Contractual</vt:lpstr>
      <vt:lpstr>Supplies</vt:lpstr>
      <vt:lpstr>Personnel</vt:lpstr>
      <vt:lpstr>Other</vt:lpstr>
      <vt:lpstr>Budget_Summary!Print_Area</vt:lpstr>
      <vt:lpstr>Contractual!Print_Area</vt:lpstr>
      <vt:lpstr>Equip_Station!Print_Area</vt:lpstr>
      <vt:lpstr>Equip_Vehicles!Print_Area</vt:lpstr>
      <vt:lpstr>Personnel!Print_Area</vt:lpstr>
      <vt:lpstr>Contractual!Print_Titles</vt:lpstr>
      <vt:lpstr>Equip_Station!Print_Titles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meceetc12</dc:creator>
  <cp:keywords/>
  <dc:description/>
  <cp:lastModifiedBy>Kelly Gilbert</cp:lastModifiedBy>
  <cp:revision/>
  <dcterms:created xsi:type="dcterms:W3CDTF">2010-01-28T21:34:09Z</dcterms:created>
  <dcterms:modified xsi:type="dcterms:W3CDTF">2020-07-07T19:39:56Z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AuthorIds_UIVersion_9216">
    <vt:lpwstr>16</vt:lpwstr>
  </property>
</Properties>
</file>